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38340" yWindow="32760" windowWidth="23955" windowHeight="10425" tabRatio="992"/>
  </bookViews>
  <sheets>
    <sheet name="Практика_2023 (Статус набора)" sheetId="7" r:id="rId1"/>
    <sheet name="Лист2" sheetId="8" r:id="rId2"/>
    <sheet name="Приложение 3а" sheetId="2" state="hidden" r:id="rId3"/>
    <sheet name="Приложение 4а" sheetId="3" state="hidden" r:id="rId4"/>
    <sheet name="Приложение 5а" sheetId="4" state="hidden" r:id="rId5"/>
    <sheet name="Лист1" sheetId="5" state="hidden" r:id="rId6"/>
  </sheets>
  <definedNames>
    <definedName name="_xlnm._FilterDatabase" localSheetId="0" hidden="1">'Практика_2023 (Статус набора)'!$A$7:$G$167</definedName>
    <definedName name="Z_0668D5E2_826E_40CE_A632_0C7DE12AB321_.wvu.PrintArea" localSheetId="3" hidden="1">'Приложение 4а'!$A$1:$C$44</definedName>
    <definedName name="_xlnm.Print_Area" localSheetId="3">'Приложение 4а'!$A$1:$C$44</definedName>
  </definedNames>
  <calcPr calcId="125725"/>
  <customWorkbookViews>
    <customWorkbookView name="Брусенская Юлия Владимировна - Личное представление" guid="{0668D5E2-826E-40CE-A632-0C7DE12AB321}" mergeInterval="0" personalView="1" xWindow="140" yWindow="44" windowWidth="1363" windowHeight="978" tabRatio="992" activeSheetId="1"/>
  </customWorkbookViews>
</workbook>
</file>

<file path=xl/calcChain.xml><?xml version="1.0" encoding="utf-8"?>
<calcChain xmlns="http://schemas.openxmlformats.org/spreadsheetml/2006/main">
  <c r="E164" i="7"/>
  <c r="D164"/>
  <c r="E143"/>
  <c r="D143"/>
  <c r="E115"/>
  <c r="D115"/>
  <c r="E90"/>
  <c r="D90"/>
  <c r="E87"/>
  <c r="D87"/>
  <c r="E84"/>
  <c r="D84"/>
  <c r="E80"/>
  <c r="D80"/>
  <c r="E76"/>
  <c r="D76"/>
  <c r="D73"/>
  <c r="E70"/>
  <c r="D70"/>
  <c r="E63"/>
  <c r="D63"/>
  <c r="E60"/>
  <c r="D60"/>
  <c r="E56"/>
  <c r="D56"/>
  <c r="D23"/>
  <c r="D20"/>
  <c r="A10"/>
  <c r="A11" s="1"/>
  <c r="A12" s="1"/>
  <c r="A13" s="1"/>
  <c r="A14" s="1"/>
  <c r="A15" s="1"/>
  <c r="A16" s="1"/>
  <c r="A17" s="1"/>
  <c r="A18" s="1"/>
  <c r="A19" s="1"/>
  <c r="B8" i="5"/>
  <c r="C8"/>
  <c r="B9"/>
  <c r="B12"/>
  <c r="C12"/>
  <c r="B14"/>
  <c r="C14"/>
  <c r="B15"/>
  <c r="B16"/>
  <c r="B17"/>
  <c r="D165" i="7" l="1"/>
</calcChain>
</file>

<file path=xl/sharedStrings.xml><?xml version="1.0" encoding="utf-8"?>
<sst xmlns="http://schemas.openxmlformats.org/spreadsheetml/2006/main" count="719" uniqueCount="402">
  <si>
    <t>2</t>
  </si>
  <si>
    <t>7</t>
  </si>
  <si>
    <t>Приложение №3</t>
  </si>
  <si>
    <t>Приложение №5</t>
  </si>
  <si>
    <t>Наименование</t>
  </si>
  <si>
    <t>Реестр цен</t>
  </si>
  <si>
    <t>Производственная программа по заказчикам, объектам и видам выполняемых работ, оказываемых услуг</t>
  </si>
  <si>
    <t>Бюджет производства в натуральном и стоимостном выражении, по видам продукции, работ, оказываемых услуг по номенклатуре</t>
  </si>
  <si>
    <t>Бюджет технического и организационного развития</t>
  </si>
  <si>
    <t>Нормы и нормативы</t>
  </si>
  <si>
    <t>Бюджет закупок. Расчет нормативного уровня запасов ТМЦ</t>
  </si>
  <si>
    <t>Бюджет затрат на социальное развитие коллектива</t>
  </si>
  <si>
    <t>Бюджет затрат на охрану труда</t>
  </si>
  <si>
    <t>Бюджет затрат на охрану природы, рациональное использование природных ресурсов</t>
  </si>
  <si>
    <t>Бюджет затрат на производство и реализацию продукции, работ (услуг)</t>
  </si>
  <si>
    <t xml:space="preserve"> - анализ расхода материалов</t>
  </si>
  <si>
    <t xml:space="preserve"> - расход топлива (по видам)</t>
  </si>
  <si>
    <t xml:space="preserve"> - анализ расхода топлива (по видам)</t>
  </si>
  <si>
    <t xml:space="preserve"> - анализ расхода энергии (по видам)</t>
  </si>
  <si>
    <t xml:space="preserve"> - услуги сторонних организаций (в т.ч. внутренний оборот)</t>
  </si>
  <si>
    <t xml:space="preserve"> - прочие расходы (в т.ч. внутренний оборот)</t>
  </si>
  <si>
    <t xml:space="preserve"> - движение остатков готовой продукции</t>
  </si>
  <si>
    <t xml:space="preserve"> - движение расходов будущих периодов </t>
  </si>
  <si>
    <t xml:space="preserve"> - движение резервов предстоящих расходов (с расшифровкой по видам резервов)</t>
  </si>
  <si>
    <t xml:space="preserve"> - движение незавершенного производства</t>
  </si>
  <si>
    <t xml:space="preserve"> - расчет налогов и платежей</t>
  </si>
  <si>
    <t xml:space="preserve"> - расчет амортизационных отчислений по ОС, ДВ и НМА</t>
  </si>
  <si>
    <t>Себестоимость реализуемой продукции (работ, услуг)</t>
  </si>
  <si>
    <t>Калькуляции, сметы расходов по переделам и видам работ</t>
  </si>
  <si>
    <t>Бюджет общепроизводственных расходов</t>
  </si>
  <si>
    <t>Бюджет управленческих расходов</t>
  </si>
  <si>
    <t>Бюджет прибылей и убытков от реализации продукции, работ (услуг)</t>
  </si>
  <si>
    <t>Бюджет прочих доходов и расходов</t>
  </si>
  <si>
    <t xml:space="preserve">Структура и изменения оборотных и внеоборотных активов </t>
  </si>
  <si>
    <t>Бюджет движения денежных средств</t>
  </si>
  <si>
    <t>Расшифровки к бюджету движения денежных средств:</t>
  </si>
  <si>
    <t xml:space="preserve"> - доходы и расходы</t>
  </si>
  <si>
    <t xml:space="preserve"> - услуги внешних подрядчиков</t>
  </si>
  <si>
    <t xml:space="preserve"> - структура и изменение дебиторской задолженности</t>
  </si>
  <si>
    <t xml:space="preserve"> - структура и изменение кредиторской задолженности</t>
  </si>
  <si>
    <t xml:space="preserve"> - затраты внутреннего оборота (полученные, предъявленные)</t>
  </si>
  <si>
    <t>№ п/п</t>
  </si>
  <si>
    <t xml:space="preserve"> Расшифровки и расчеты к бюджету затрат на производство и реализацию продукции, работ (услуг):</t>
  </si>
  <si>
    <t>Приложение №4</t>
  </si>
  <si>
    <t>Рентабельность добычи алмазного сырья по обогатительным объектам и месторождениям Горно-обогатительных комбинатов</t>
  </si>
  <si>
    <t xml:space="preserve">Пояснительная записка. Основные показатели деятельности </t>
  </si>
  <si>
    <t>Бюджет затрат труда</t>
  </si>
  <si>
    <t>Бюджет затрат на ремонтные работы</t>
  </si>
  <si>
    <t>Бюджет коммерческих расходов</t>
  </si>
  <si>
    <t>Начисление налогов, сборов и взносов</t>
  </si>
  <si>
    <t>к приказу АК "АЛРОСА" (ПАО)</t>
  </si>
  <si>
    <t xml:space="preserve">График представления </t>
  </si>
  <si>
    <t>Дата представления бюджета 
(с листом согласования)</t>
  </si>
  <si>
    <t xml:space="preserve"> Совхоз "Новый"</t>
  </si>
  <si>
    <t xml:space="preserve"> Институт "Якутнипроалмаз"</t>
  </si>
  <si>
    <t xml:space="preserve"> Культурно-спортивный комплекс</t>
  </si>
  <si>
    <t xml:space="preserve"> Центр подготовки кадров</t>
  </si>
  <si>
    <t xml:space="preserve"> Удачнинский ГОК </t>
  </si>
  <si>
    <t xml:space="preserve"> Айхальский ГОК </t>
  </si>
  <si>
    <t xml:space="preserve"> Мирнинский ГОК</t>
  </si>
  <si>
    <t xml:space="preserve"> Нюрбинский ГОК</t>
  </si>
  <si>
    <t xml:space="preserve"> Единая сбытовая организация</t>
  </si>
  <si>
    <t xml:space="preserve"> Центр сортировки алмазов</t>
  </si>
  <si>
    <t xml:space="preserve"> МУАД</t>
  </si>
  <si>
    <t xml:space="preserve"> УКС</t>
  </si>
  <si>
    <t xml:space="preserve"> УМТС</t>
  </si>
  <si>
    <t xml:space="preserve"> Представительство в г.Якутске</t>
  </si>
  <si>
    <t xml:space="preserve"> Филиал в Республике Ангола</t>
  </si>
  <si>
    <t>Наименование разделов бюджета</t>
  </si>
  <si>
    <t xml:space="preserve">Бюджет затрат </t>
  </si>
  <si>
    <t>Движение незавершенного производства</t>
  </si>
  <si>
    <t>Движение расходов будущих периодов</t>
  </si>
  <si>
    <t>Движение резервов предстоящих расходов</t>
  </si>
  <si>
    <t>Калькуляции по переделам горных работ, транспортировки, обогащения, закладочных работ</t>
  </si>
  <si>
    <t>Бюджет общепроизводственных расходов с распределением на переделы работ</t>
  </si>
  <si>
    <t xml:space="preserve">Бюджет продаж по видам деятельности </t>
  </si>
  <si>
    <t>Начисление налогов, сборов, взносов</t>
  </si>
  <si>
    <t xml:space="preserve"> СТ "Алмазавтоматика"</t>
  </si>
  <si>
    <t xml:space="preserve"> Медицинский центр</t>
  </si>
  <si>
    <t xml:space="preserve"> Филиал в г. Владивостоке</t>
  </si>
  <si>
    <t xml:space="preserve"> Вилюйская геологоразведочная экспедиция (ВГРЭ)</t>
  </si>
  <si>
    <t xml:space="preserve"> Научно-исследовательское геологическое предприятие (НИГП)</t>
  </si>
  <si>
    <t>Расчет рентабельности добычи алмазного сырья по обогатительным объектам и месторождениям Горно-обогатительных комбинатов</t>
  </si>
  <si>
    <t>Себестоимость реализованной продукции (работ, услуг)</t>
  </si>
  <si>
    <t xml:space="preserve"> Филиал "Бриллианты АЛРОСА"</t>
  </si>
  <si>
    <t>Устранение замечаний БК и ИК</t>
  </si>
  <si>
    <t xml:space="preserve"> Представительство в г. Мумбай</t>
  </si>
  <si>
    <t>Факторный анализ бюджета затрат</t>
  </si>
  <si>
    <t>№ _______________________</t>
  </si>
  <si>
    <t>3</t>
  </si>
  <si>
    <t>4</t>
  </si>
  <si>
    <t>13</t>
  </si>
  <si>
    <t>1</t>
  </si>
  <si>
    <t>5</t>
  </si>
  <si>
    <t>6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</si>
  <si>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</si>
  <si>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</si>
  <si>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</si>
  <si>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</si>
  <si>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</si>
  <si>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</si>
  <si>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</si>
  <si>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</si>
  <si>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</si>
  <si>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</si>
  <si>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</si>
  <si>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</si>
  <si>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</si>
  <si>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</si>
  <si>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</si>
  <si>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</si>
  <si>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</si>
  <si>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</si>
  <si>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</si>
  <si>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Мирнинское авиапредприятие</t>
  </si>
  <si>
    <t xml:space="preserve"> Экологический центр</t>
  </si>
  <si>
    <t xml:space="preserve"> Юридический центр</t>
  </si>
  <si>
    <t xml:space="preserve"> Центр управления транспортом</t>
  </si>
  <si>
    <t xml:space="preserve"> Контрактная служба</t>
  </si>
  <si>
    <t>Рассмотрение бюджетов СП и ДО на БК и ИК</t>
  </si>
  <si>
    <t>Этап</t>
  </si>
  <si>
    <t>Дата начала</t>
  </si>
  <si>
    <t>Дата окончания</t>
  </si>
  <si>
    <t>Формирование прогноза основных параметров ценообразования и прочих макропараметров</t>
  </si>
  <si>
    <t>Формирование контрольных показателей производственной программы и лимитов финансирования расходов</t>
  </si>
  <si>
    <t>Представление СП и ДЗО предварительных данных для формирования предварительных сводных функциональных бюджетов</t>
  </si>
  <si>
    <t>Формирование функциональными службами предварительных сводных функциональных бюджетов, рассмотрение на БК и ИК</t>
  </si>
  <si>
    <t xml:space="preserve">Формирование и согласование с функциональными службами бюджетов СП и ДО </t>
  </si>
  <si>
    <t>Внесение данных СП и ДО в бюджетные формы КИИСУ на базе SAP и упрощенные формы ввода ДО на базе Excel</t>
  </si>
  <si>
    <t>Представление бюджетов СП и ДО в УБиЭПП, УЭСиИП, ЕСО</t>
  </si>
  <si>
    <t>Согласование бюджетов СП и ДО со стороны УБиЭПП, УЭСиИП, ЕСО</t>
  </si>
  <si>
    <t>Внесение изменений в бюджетные формы КИИСУ на базе SAP и упрощенные формы ввода ДО на базе Excel, проведение сверки ВХО по операциям между СП</t>
  </si>
  <si>
    <t>Проведение выверки ВГО между Компанией и ДО, а также между ДО</t>
  </si>
  <si>
    <t>Формирование сводного бюджета Компании, рассмотрение на БК и ИК, устранение замечаний</t>
  </si>
  <si>
    <t>Формирование сводного операционного, инвестиционного и финансового бюджетов Компании</t>
  </si>
  <si>
    <t>Формирование консолидированного бюджета Группы АЛРОСА</t>
  </si>
  <si>
    <t>Формирование финансовой модели Компании на 2019-2021 гг., прогноза деятельности алмазодобывающих ДО на 2019-2021 гг.</t>
  </si>
  <si>
    <t>Формирование среднесрочного прогноза развития Группы АЛРОСА на 2019-2021 гг.</t>
  </si>
  <si>
    <t>Бюджет расходов и выплат по сметам  АК "АЛРОСА" (ПАО)</t>
  </si>
  <si>
    <t xml:space="preserve"> Центр инноваций и технологий</t>
  </si>
  <si>
    <t xml:space="preserve">от __________________2019 г. </t>
  </si>
  <si>
    <t>Содержание бюджета горно-обогатительного комбината на 2020-2022 гг.</t>
  </si>
  <si>
    <t xml:space="preserve"> Центр закупок и ресурсов</t>
  </si>
  <si>
    <t xml:space="preserve"> Центр развития, планирования и управления запасами</t>
  </si>
  <si>
    <t xml:space="preserve"> Информационно-аналитический центр</t>
  </si>
  <si>
    <t xml:space="preserve"> Коммерал</t>
  </si>
  <si>
    <t xml:space="preserve"> ЯПТА</t>
  </si>
  <si>
    <t>бюджетов Структурных подразделений АК "АЛРОСА" (ПАО) на 2020 год</t>
  </si>
  <si>
    <t>Содержание бюджета Структурного подразделения на 2020 год</t>
  </si>
  <si>
    <t>Уровень образования (ВО/СПО)</t>
  </si>
  <si>
    <t>Специальность/профессия</t>
  </si>
  <si>
    <t>Кол-во чел.</t>
  </si>
  <si>
    <t>Должность (при наличии)</t>
  </si>
  <si>
    <t>Должностные обязанности</t>
  </si>
  <si>
    <t>ВО</t>
  </si>
  <si>
    <t>Горные машины и оборудование</t>
  </si>
  <si>
    <t xml:space="preserve"> - Составление графиков, заказов, служебных записок, схем, отчетности по утвержденным формам и другую техническую документацию;
- Помощь в выдаче наряд - заданий. Подготовка наряд - заданий, составление графиков выходов работников. Составление ППР, ПОР, локальных паспортов. контроль исполнения наряд - заданий.</t>
  </si>
  <si>
    <t xml:space="preserve">Выполнение отдельных несложных работ по ремонту и обслуживанию электрооборудования под руководством электромонтера более высокой квалификации. 
Монтаж и ремонт распределительных коробок, предохранительных щитков и осветительной арматуры. 
Разделка, сращивание, изоляция и пайка проводов напряжением до 1000 В. 
Прокладка установочных проводов и кабелей. 
Подключение и отключение электрооборудования
Очистка и продувка сжатым воздухом электрооборудования с частичной разборкой, промывкой и протиркой деталей. </t>
  </si>
  <si>
    <t>техник</t>
  </si>
  <si>
    <t>СДТУ</t>
  </si>
  <si>
    <t xml:space="preserve">Электроэнергетика и электротехника, кафедра релейной защиты и автоматизации энергосистем </t>
  </si>
  <si>
    <t>Гидротехническое строительство сооружений повышенной ответственности</t>
  </si>
  <si>
    <t>Автоматизация технологических процессов и производств</t>
  </si>
  <si>
    <t>Промышленное и гражданское строительство</t>
  </si>
  <si>
    <t>Инфокоммуникационные технологии и системы связи</t>
  </si>
  <si>
    <t>Технологические машины и оборудование</t>
  </si>
  <si>
    <t>Электроэнергетика и электротехника</t>
  </si>
  <si>
    <t>Строительство уникальных зданий и сооружений</t>
  </si>
  <si>
    <t>Энергетическое машиностроение</t>
  </si>
  <si>
    <t>МЦ  - Составление графиков, заказов, служебных записок, схем, отчетности по утвержденным формам и другую техническую документацию;
- Помощь в выдаче наряд - заданий. Подготовка наряд - заданий, составление графиков выходов работников. Составление ППР, ПОР, локальных паспортов. контроль исполнения наряд - заданий.</t>
  </si>
  <si>
    <t>ГЦ - Обследование зданий и сооружений СГЭС, составление ППР и Технологических карт на ремонт обследованных объектов, расчёт объёмов  и определение трудозатрат на выполнение работ. Составление заявки на потребные материал, выполнение  сметного расчёта. Во время ремонта - ведение исполнительной документации ао РД-11-02-2006, РД 11-05-2007 (заполнение Общего журнала работ, составление Актов на скрытые работы) , разработка графиков выполнения работ и движения рабочей силы), составление актов КС-2.</t>
  </si>
  <si>
    <t>ЭТЛ - Составление ежемесячных графиков ремонта оборудования РЗиА, пересмотр/сверка исполнительных схем, составление ежемесячных отчетов /планов. Принятие участия в ТО и ремонте основного и вспоманательного оборудования РЗиА Светлинской ГЭС.</t>
  </si>
  <si>
    <t>СМГТС - Инструментальная съемка и проведение расчетов. Т
Проведение геодезического контроля промышленных, гидротехнических сооружений в процессе их эксплуатации.</t>
  </si>
  <si>
    <t>ЭЦ - Составление графиков, заказов, служебных записок, схем, отчетности по утвержденным формам и другую техническую документацию;
- Помощь в выдаче наряд - заданий. Подготовка наряд - заданий, составление графиков выходов работников. Составление ППР, ПОР, локальных паспортов. контроль исполнения наряд - заданий.</t>
  </si>
  <si>
    <t>ЭТЛ - Составление ежемесячных графиков ремонта оборудования АСУ ТП, пересмотр/сверка исполнительных схем, составление ежемесячных отчетов /планов. Принятие участия в ТО и ремонте основного и вспоманательного оборудования АСУ ТП Светлинской ГЭС"</t>
  </si>
  <si>
    <t>Геодезия</t>
  </si>
  <si>
    <t>ИТОГ</t>
  </si>
  <si>
    <t>СПО</t>
  </si>
  <si>
    <t>Техник судоводитель, техник судомеханик</t>
  </si>
  <si>
    <t>рулевой-моторист</t>
  </si>
  <si>
    <t>Технология художественной обработки материалов</t>
  </si>
  <si>
    <t>помощник инженера, слесарь по обслуживанию и ремонту оборудования</t>
  </si>
  <si>
    <t>Подземная разработка рудных месторождений</t>
  </si>
  <si>
    <t>помощник инженера, горнорабочий (подземный)</t>
  </si>
  <si>
    <t xml:space="preserve"> - Составление графиков, заказов, служебных записок, схем, отчетности по утвержденным формам и другую техническую документацию;
- Подготовка крепежных материалов к спуску в шахту. Маневровые работы. Отгрузка горной массы на разгрузочном комплексе. Зачистка вагонов, рельсового пути, стрелочных переводов. перемотка пожарных рукавов</t>
  </si>
  <si>
    <t>Обогащение полезных ископаемых</t>
  </si>
  <si>
    <t>помощник инженера, сепараторщик</t>
  </si>
  <si>
    <t>Ведение процесса  обогащения на ТСУ, обслуживание оборудования ТСУ. Контроль качества исходного материала. Контроль качества концентрата. Замена изношенных панелей. Мелкий слесарный ремонт.</t>
  </si>
  <si>
    <t>Электрификация и автоматизация промышленного производства</t>
  </si>
  <si>
    <t>помощник энергетика, электрослесарь по обслуживанию и ремонту оборудования, электромонтер по ремонту и обслуживанию электрооборудования</t>
  </si>
  <si>
    <t>помощник маркшейдера</t>
  </si>
  <si>
    <t>Маркшейдерское сопровождение по наблюдениям за сдвижением и деформациям горных выработок Пр "Интернациональный". Испытания анкерного крепления.</t>
  </si>
  <si>
    <t>Гидрогеология</t>
  </si>
  <si>
    <t>помощник гидрогеолога</t>
  </si>
  <si>
    <t xml:space="preserve">Замер дебета из дренажных скважин, замер уровня воды. Отбор проб на химический анализ. Ведение геологической и гидрогеологической документаци. Учет работы шахтного водотлива и узлов обратной закачки </t>
  </si>
  <si>
    <t>Геология</t>
  </si>
  <si>
    <t>помощник геолога</t>
  </si>
  <si>
    <t>Съёмка фактического положения контактов рудного тела, эксплуатационное опробование песков и руды на складе. Ведение геологической документации.</t>
  </si>
  <si>
    <t>Сварщик (ручной и частично механизированной сварки (наплавки))</t>
  </si>
  <si>
    <t>ученик электрогазосварщика, занятого на резке и ручной сварке</t>
  </si>
  <si>
    <t>Прихватка деталей, изделий и конструкций. Подготовка изделий и узлов под сварку и зачистка швов после сварки. Нагрев изделий и деталей перед сваркой. Чтение простых чертежей.</t>
  </si>
  <si>
    <t>Электромонтер по ремонту и обслуживанию электрооборудования</t>
  </si>
  <si>
    <t>ученик электромонтера по ремонту и обслуживанию электромонтера</t>
  </si>
  <si>
    <t>Выполнение отдельных несложных работ по ремонту и обслуживанию электрооборудования под руководством электромонтера более высокой квалификации</t>
  </si>
  <si>
    <t>Техническая эксплуатация электрического и электромеханического оборудования</t>
  </si>
  <si>
    <t>ученик электрослесаря по обслуживанию и ремонту оборудования</t>
  </si>
  <si>
    <t>Выполнение отдельных несложных работ по ремонту и обслуживанию электрооборудования под руководством электрослесаря более высокой квалификации</t>
  </si>
  <si>
    <t>Станочник (металлообработка)</t>
  </si>
  <si>
    <t>ученик токаря</t>
  </si>
  <si>
    <t>Токарная обработка, помощь при установке и снятии деталей, при промерах под руководством наставника, уборка стружки, изготовление шайб, болтов, гаек</t>
  </si>
  <si>
    <t>Ремонтник горного оборудования</t>
  </si>
  <si>
    <t>ученик слесаря по обслуживанию и ремонту оборудования</t>
  </si>
  <si>
    <t>Выполнение отдельных несложных работ по ремонту и обслуживанию оборудования под руководством наставника</t>
  </si>
  <si>
    <t>Техническое обслуживание и ремонт автомобилей</t>
  </si>
  <si>
    <t>ученик слесаря по ремонту автомобилей</t>
  </si>
  <si>
    <t>Выполнение отдельных несложных работ по ремонту техники под руководством наставника</t>
  </si>
  <si>
    <t xml:space="preserve"> - Составление графиков, заказов, служебных записок, схем, отчетности по утвержденным формам и другую техническую документацию;
- Дробление цеолита, диабазового камня, обслуживание оборудования</t>
  </si>
  <si>
    <t>ученик токаря, станочника широкого профиля, фрезеровщика</t>
  </si>
  <si>
    <t>Кадровое делопроизводство</t>
  </si>
  <si>
    <t>специалист</t>
  </si>
  <si>
    <t>- ознакомление с кадровыми документами
- работа с архивом
- сканирование документов</t>
  </si>
  <si>
    <t>Бухгалтерия</t>
  </si>
  <si>
    <t>- работа с архивом
- сканирование документов</t>
  </si>
  <si>
    <t>практикант</t>
  </si>
  <si>
    <t>привлечение к работе не планируется</t>
  </si>
  <si>
    <t>Геофизика/ Геофизические методы поисков и разведки МПИ</t>
  </si>
  <si>
    <t>Рабочий на геофизических работах</t>
  </si>
  <si>
    <t>Обеспечивать эффективное выполнение полевых работ в соответствии с производственным заданием отряда; выполнять работы, соответствующие по сложности их исполнения квалификации рабочий на геофизических работах</t>
  </si>
  <si>
    <t>Геология/ Прикладная геология/ Геологическая съемка, поиски и разведка твердых полезных ископаемых</t>
  </si>
  <si>
    <t>Рабочий на геологических работах</t>
  </si>
  <si>
    <t>Согласно должностной инструкции. Основное: 1.проведение поисковых маршрутов с шлиховым и мелкообъемным опробованием. 2.Погрузо-разгрузочные работы-перенос и раскладывание керновых ящиков на  керноскладах. 3. Сопутствующие погрузо-разгрузочные работы: отбр и запаковка проб, установка полевых лагерей, расчичтка площадак от леса и т.п.</t>
  </si>
  <si>
    <t>Прикладная геодезия, маркшейдерское дело</t>
  </si>
  <si>
    <t>Рабочий на геодезических работах</t>
  </si>
  <si>
    <t xml:space="preserve">Участие в выполнение полевых геодезических работ </t>
  </si>
  <si>
    <t>Проектирование наружных и внутренних санитарно-технических систем;
Сборка, монтаж, обслуживание и при необходимости ремонт существующих тепловых машин и теплового оборудования;
Составление технического задания и планов по ремонту оборудования, в случае необходимости — реконструкция тепловых систем на предприятии;
Внедрение передовых технологических решений в части теплового оборудования на производстве, а также расчет их экономической эффективности;
Поддержание оборудования в исправном состоянии;
Контроль за правильностью эксплуатации тепловых систем работниками предприятия;
Сбор данных, получаемых с приборов учета, их систематизация и анализ;
Осуществление исследовательской деятельности в сфере теплоэнергетики и тепловых процессов.ии  -;</t>
  </si>
  <si>
    <t xml:space="preserve">Режиссер постановщик </t>
  </si>
  <si>
    <t>Лечебное дело</t>
  </si>
  <si>
    <t>помощник врача-терапевта</t>
  </si>
  <si>
    <t xml:space="preserve"> - выполнение разовых поручений врача наставника; 
- оформление медицинской медицинской документации; 
- прием пациентов под руководством врача наставника; 
- составление статистической отчетности; 
- выполнение инструментальных исследований под руководством наставника.
</t>
  </si>
  <si>
    <t>помощник фельдшера</t>
  </si>
  <si>
    <t xml:space="preserve"> - выполнение разовых поручений врача наставника, старших медицинских сестер; 
- оформление медицинской медицинской документации; 
-  составление статистической отчетности; 
- выполнение инструментальных исследований под руководством наставника и несложных манипуляций (постановка иньекций).
</t>
  </si>
  <si>
    <t>Техник или инженер 3 кат.</t>
  </si>
  <si>
    <t>Обеспечивать безотказную работу и содержание в исправном состоянии приборов. Своевременно и правильно оформлять техническую документацию</t>
  </si>
  <si>
    <t>Экология и природопользование</t>
  </si>
  <si>
    <t>сбор, подготовка и анализ исходных данных, актуализация сведений, материалов для разработки проектной, отчетной документации, в соответствии с требованиями законодательства РФ</t>
  </si>
  <si>
    <t>Юриспруденция</t>
  </si>
  <si>
    <t>Помощник юрисконсульта</t>
  </si>
  <si>
    <t>по факту прибытия</t>
  </si>
  <si>
    <t xml:space="preserve">Должностные обязанности будут определены в зависимости от предоставления рабочего места на момент прибытия на практику, с предоставлением возможности выполенения программы практики по специальности/профилю </t>
  </si>
  <si>
    <t>Маркшейдерское дело</t>
  </si>
  <si>
    <t>помощник маркшейдера участкового карьера</t>
  </si>
  <si>
    <t xml:space="preserve">Горные машины и оборудование </t>
  </si>
  <si>
    <t>Электрификация и автоматизация горного производства</t>
  </si>
  <si>
    <t>Открытые горные работы</t>
  </si>
  <si>
    <t xml:space="preserve">Подземная разработка месторождений полезных ископаемых      </t>
  </si>
  <si>
    <t>Техносферная безопасность</t>
  </si>
  <si>
    <t>ВО (ТОиР)</t>
  </si>
  <si>
    <t xml:space="preserve">Промышленно-гражданское строительство </t>
  </si>
  <si>
    <t>инженер-проектировщик</t>
  </si>
  <si>
    <t>Электрослесарь, электромонтер, слесарь</t>
  </si>
  <si>
    <t>Механика, автомобили и автохозяйство</t>
  </si>
  <si>
    <t>слесарь по обслужванию и ремонту оборудования</t>
  </si>
  <si>
    <t>ВО (Эксплуатация)</t>
  </si>
  <si>
    <t>Гидротехнические сооружения</t>
  </si>
  <si>
    <t>ВО (Стипендиат)</t>
  </si>
  <si>
    <t>Подземная разработка месторождений полезных ископаемых</t>
  </si>
  <si>
    <t xml:space="preserve">Электроснабжение (по отраслям) </t>
  </si>
  <si>
    <t>Электромонтер по ремонту и обслуживанию электрооборудования (по отраслям) (3 курс, практика с января по май)</t>
  </si>
  <si>
    <t>электромонтер по ремонту и обслуживанию электрооборудования</t>
  </si>
  <si>
    <t xml:space="preserve">Устранение и предупреждение аварий и неполадок электрооборудования </t>
  </si>
  <si>
    <t>Сварщик (3 курс, практика с января по май)</t>
  </si>
  <si>
    <t>электрогазосварщик</t>
  </si>
  <si>
    <t>Электромонтер по ремонту и обслуживанию электрооборудования (по отраслям) (2 курс, практика с мая по июнь)</t>
  </si>
  <si>
    <t>Электромонтер по ремонту и обслуживанию электрооборудования (по отраслям) (3 курс, практика с октября по декабрь)</t>
  </si>
  <si>
    <t>электромонтёр по ремонту и обслуживанию электрооборудования</t>
  </si>
  <si>
    <t>Слесарь (подземный)                         (2 курс, пратика с мая по июнь)</t>
  </si>
  <si>
    <t>Слесарь (подземный)                             (3 курс, практика с октября по декабрь)</t>
  </si>
  <si>
    <t>СПО (ТОиР)</t>
  </si>
  <si>
    <t>Техническая эксплуатация и обслуживание электрического и электромеханического оборудования</t>
  </si>
  <si>
    <t>Электрослесарь по ремонту и обслуживанию электрооборудования(подземный)</t>
  </si>
  <si>
    <t>Ученик машиниста мельниц, ученик дробильщика, ученик сепараторщика, ученик грохотовщика, ученик флотаторщика</t>
  </si>
  <si>
    <t>Гидротехническое строительство</t>
  </si>
  <si>
    <t>По факту прибытия</t>
  </si>
  <si>
    <t>Помощник горного мастера, ученик слесаря по обслуживанию и ремонту оборудования</t>
  </si>
  <si>
    <t>ПР</t>
  </si>
  <si>
    <t xml:space="preserve">Подземная разработка месторождений полезных ископаемых </t>
  </si>
  <si>
    <t>Помощник горного мастера, ученик горнорабочего, горнорабочий подземный</t>
  </si>
  <si>
    <t>Горно-геологические информационные системы</t>
  </si>
  <si>
    <t xml:space="preserve">Помощник инженера по горным работам </t>
  </si>
  <si>
    <t>Ученик участкового маркшейдера</t>
  </si>
  <si>
    <t>Управление</t>
  </si>
  <si>
    <t>Помощник участкового геолога</t>
  </si>
  <si>
    <t>Экономическая безопасность</t>
  </si>
  <si>
    <t>Помощник специалиста, помощник техника</t>
  </si>
  <si>
    <t>СБ</t>
  </si>
  <si>
    <t>Помощник специалиста</t>
  </si>
  <si>
    <t>СПБ</t>
  </si>
  <si>
    <t>Помощник горного мастера</t>
  </si>
  <si>
    <t>ГТК</t>
  </si>
  <si>
    <t>Взрывное дело</t>
  </si>
  <si>
    <t>Наземные транспортно-технологические средства</t>
  </si>
  <si>
    <t>Помощник инженера</t>
  </si>
  <si>
    <t>Здания и сооружения</t>
  </si>
  <si>
    <t>Специалист по надзору, контролю и ведению работ ОНЗиС</t>
  </si>
  <si>
    <t>ТОиР</t>
  </si>
  <si>
    <t>Промышленно-гражданское строительство</t>
  </si>
  <si>
    <t>Инженер-проектировщик</t>
  </si>
  <si>
    <t>Машиностроение</t>
  </si>
  <si>
    <t>Инженер-конструктор</t>
  </si>
  <si>
    <t>Мастер, электромеханик</t>
  </si>
  <si>
    <t>Механик, Ведущий инженер по надежности</t>
  </si>
  <si>
    <t>Слесарь по обслуживанию и ремонту оборудован</t>
  </si>
  <si>
    <t>Строительство</t>
  </si>
  <si>
    <t>Специалист ТОиР, Механик ТОиР</t>
  </si>
  <si>
    <t>Монтажник санитарно-технических, вентиляционных систем и оборудования</t>
  </si>
  <si>
    <t>Электрогазосварщик</t>
  </si>
  <si>
    <t>Электромонтер по ремонту и обслуживанию электрооборудования (в горной отрасли)</t>
  </si>
  <si>
    <t>Ученик жлектромонтера по ремонту и обслуживанию электрооборудования</t>
  </si>
  <si>
    <t>Обогатитель полезных ископаемых</t>
  </si>
  <si>
    <t>Ученик грохотовщика, ученик дробильщика</t>
  </si>
  <si>
    <t xml:space="preserve">Ремонтник горного оборудования </t>
  </si>
  <si>
    <t>Ученик слесаря по ремонту и обслуживанию оборудования,  ученик электрослесаря по ремонту и обслуживанию оборудования</t>
  </si>
  <si>
    <t>ОБЩИЙ ИТОГ</t>
  </si>
  <si>
    <r>
      <t xml:space="preserve">ВО  </t>
    </r>
    <r>
      <rPr>
        <sz val="12"/>
        <color indexed="8"/>
        <rFont val="Times New Roman"/>
        <family val="1"/>
        <charset val="204"/>
      </rPr>
      <t>(Стипендиат - Павлов С.А.)</t>
    </r>
  </si>
  <si>
    <t>Автоматизация технологических процессов и производств/Системы радиосвязи и радиодоступа</t>
  </si>
  <si>
    <t>Теплоэнергетика и теплотехника</t>
  </si>
  <si>
    <t>помощник</t>
  </si>
  <si>
    <t>Моделирование, анализ деформирования массива</t>
  </si>
  <si>
    <t xml:space="preserve">Инженерная геология </t>
  </si>
  <si>
    <t>Районирование массива и определение физико-механических свойств горных пород</t>
  </si>
  <si>
    <t>Механика деформируемого твердого тела</t>
  </si>
  <si>
    <t>Моделирование процессов деформации</t>
  </si>
  <si>
    <t>Химия                                                Химическая технология                          Экология</t>
  </si>
  <si>
    <t>поиощник                                    инженера 2 категори</t>
  </si>
  <si>
    <t>Под руководством наставника выполнение отбора проб объектов окружающей среды, пробоподготовки, количественного химического анализа методами титриметрическим, гравиметрическим, фотометрическим, потенциометрическим</t>
  </si>
  <si>
    <t xml:space="preserve"> Анализ и статистическая обработка исходных данных, видеохронометражных наблюдений, поиск литературы, выполнение работ по тематическому плану НИР сектора.</t>
  </si>
  <si>
    <t>Эксплуатация автомобильного транспорта</t>
  </si>
  <si>
    <t>участие в разработке и внедрении автоматических комплексов и ПО</t>
  </si>
  <si>
    <t>Обогащение твердых полезных ископаемых</t>
  </si>
  <si>
    <t xml:space="preserve">помощник                              инженера-технолога </t>
  </si>
  <si>
    <t>Обработка полевых материалов;
2. Составление и ведение таблиц (наблюдателей) в Excel
3. Ознакомление с особенностями ведения работ и специализированных изысканий в условиях криолитозоны
4. Составление листов откачки
5. подготовка материалов для расчёта баланса</t>
  </si>
  <si>
    <t>Гидротехника/гидротехническое строительство</t>
  </si>
  <si>
    <t>помощник гидротехника</t>
  </si>
  <si>
    <t>помощник инженера</t>
  </si>
  <si>
    <t>Участие в опробование обогатительных фабрик с выездом в Ныкын, Айхал или Алмазный (драга 2002). Виды работ: отбор, переноска, упаковка, сушка расситовка проб, оформление результатов опробования в виде таблиц. Первичный анализ и построение графиков. Участие в отчете по опробованию</t>
  </si>
  <si>
    <t>Архитектура</t>
  </si>
  <si>
    <t>помощник архитектора</t>
  </si>
  <si>
    <t>Разработка проектной и рабочей (архитектурно-строительной и технической) документации объектов производственного, общественного и жилого назначения;
Обеспечение соответствия разрабатываемой проектной и рабочей документации стандартам, техническим условиям, сводам правил (СП) и другим нормативным документам по проектированию и строительству, а также заданию на их разработку;
Выполнение теплотехнических расчетов, расчет коэффициентов естественной освещенности (КЕО) и т.д;
Составление спецификаций и ведомостей;
Выполнение предпроектных проработок (эскизных проектов).</t>
  </si>
  <si>
    <t xml:space="preserve">Проектирование зданий и сооружений / Промышленное и гражданское строительство
</t>
  </si>
  <si>
    <t>помощник инженера-проектировщик КЖ</t>
  </si>
  <si>
    <t>Разработка проектной и рабочей документации объектов производственного, общественного и жилого назначения;
Обеспечение соответствия разрабатываемой проектной и рабочей документации стандартам, техническим условиям, сводам правил (СП) и другим нормативным документам по проектированию и строительству, а также заданию на их разработку;
Выполнение прочностных расчетов под руководством главного специалиста, начальника группы (статический расчет конструкций, составление пространственных расчетных схем и т.д.);</t>
  </si>
  <si>
    <t>помощник инженера-проектировщик КМ</t>
  </si>
  <si>
    <t>Подземная разработка рудных месторождений / Шахтное и подземное строительство</t>
  </si>
  <si>
    <t>помощник горного инженера</t>
  </si>
  <si>
    <t>Участие в разработке технологической части проектной или рабочей документации (умение работать в AutoCAD, MS Office)</t>
  </si>
  <si>
    <t>помощник горного инженера-механика</t>
  </si>
  <si>
    <t>Участие в разработке горно-механической части проектной или рабочей документации (умение работать в AutoCAD, MS Office)</t>
  </si>
  <si>
    <t>Горное дело. Обогащение полезных ископаемых</t>
  </si>
  <si>
    <t>помощник проектировщика обогатителя</t>
  </si>
  <si>
    <t>Разработка схем цепи аппаратов, прорисовки компоновочных чертежей.  Разработка документации марки ТХ</t>
  </si>
  <si>
    <t>Эксплуатация транспортно-технологического оборудования</t>
  </si>
  <si>
    <t>помощник проектировщика технолога</t>
  </si>
  <si>
    <t xml:space="preserve"> Прорисовки компоновочных чертежей.  Разработка документации марки ТХ</t>
  </si>
  <si>
    <t>1. Обслуживает главную энергетическую установку и вспомогательные механизмы, вспомогательные котлы и технические средства, которые обеспечивают их работу, управляет ими. 2. Заступая на вахту, проверяет действие сигнальных огней, а в дневное время наличие поднятых флагов и знаков, необходимых в данной обстановке, также ознакамливается со всеми касающимися его распоряжениями по вахте. 3. При стоянке на якоре или швартовых ведёт наблюдение за окружающей обстановкой, следит за положением и натяжением якорной цепи, швартовыми, кранцами, сходнями, трапами, якорными огнями и знаками, наличием противокрысиных щитков на швартовых, а также за тем, чтобы за борт не свешивались тросы, шланги и т.д. О всех изменениях обстановки докладывает вахтенному начальнику.</t>
  </si>
  <si>
    <t>ОКС 1) Ознакомление с проектной и рабочей документацией по гидротехническим сооружениям Вилюйской ГЭС-3, анализ проектной и рабочей документации на соответствие требованиям ГОСТ Р 21.101-2020.
2) Проверка на соответствие проектной документации по строительству каменно-земляных плотин Вилюйской ГЭС-3 на реке Вилюй, устройству контрольно-измерительной аппаратуры плотин, разработанной в 1982 году, требованиям постановления Правительства РФ от 16.02.2008 № 87, работа с рабочей и исполнительной документацией по строительству плотин.
3) Участие в производственном процессе по сбору данных контрольно-измерительной аппаратуры каменно-земляных плотин.                                                                                       4) Организация работы на предприятии, в том числе понятия о должностных обязанностях и трудовой дисциплине, работа в коллективе. 5) Применение на практике нормативной и технической документации (ГОСТ, СНиП, СП, РД и т.п.), а также законов РФ в градостроительстве.</t>
  </si>
  <si>
    <t>Гидрогеология/поиски и разведка подземных вод (или смежная специальность)</t>
  </si>
  <si>
    <t>Информатика и вычислительная техника/Автоматизация технлогических процессов и производств</t>
  </si>
  <si>
    <t xml:space="preserve">Проектирование зданий и сооружений/Промышленное и гражданское строительство
</t>
  </si>
  <si>
    <t>помощник мастера</t>
  </si>
  <si>
    <t>геологоразведка - зеленый</t>
  </si>
  <si>
    <t>энергетика - желтая</t>
  </si>
  <si>
    <t>горное дело - синяя</t>
  </si>
  <si>
    <t>автоматизация и связь - красная</t>
  </si>
  <si>
    <t>правовое - серое</t>
  </si>
  <si>
    <t>техническое обслуживание и ремонты - оранжевое</t>
  </si>
  <si>
    <t>огранка - сиреневое</t>
  </si>
  <si>
    <t>закупки - розовое</t>
  </si>
  <si>
    <t>горные машины и оборудование - фиолетовый</t>
  </si>
  <si>
    <t>строительство  - голубой</t>
  </si>
  <si>
    <t>кадры и прочее - коричневое</t>
  </si>
  <si>
    <t>экология - св зеленый</t>
  </si>
  <si>
    <t>Сведения о потребности АК "АЛРОСА" (ПАО) в студента старших курсов образовательных организаций высшего образования и среднего профессионального образования  для прохождения практики в 2023 году</t>
  </si>
  <si>
    <t xml:space="preserve">Приложение 1 </t>
  </si>
  <si>
    <t>Фабрика 12</t>
  </si>
  <si>
    <t>Фабрика 13</t>
  </si>
  <si>
    <t>Фабрика 14</t>
  </si>
  <si>
    <t>АО "Вилюйская ГЭС-3"</t>
  </si>
  <si>
    <r>
      <t>АО СК "АЛРОСА-ЛЕНА"</t>
    </r>
    <r>
      <rPr>
        <b/>
        <sz val="12"/>
        <color indexed="10"/>
        <rFont val="Times New Roman"/>
        <family val="1"/>
        <charset val="204"/>
      </rPr>
      <t/>
    </r>
  </si>
  <si>
    <t>Мирнинско-Нюрбинский горно-обогатительный комбинат</t>
  </si>
  <si>
    <t>АО "АЛРОСА Бизнес-сервис"</t>
  </si>
  <si>
    <t>Якутское предприятие по торговле алмазами</t>
  </si>
  <si>
    <t>Вилюйская геологоразведочная экспедиция</t>
  </si>
  <si>
    <t>Мирнинское авиапредприятие</t>
  </si>
  <si>
    <t>КСК</t>
  </si>
  <si>
    <t>Медицинский центр</t>
  </si>
  <si>
    <t>СТ "Алмазавтоматика"</t>
  </si>
  <si>
    <t>Экологический центр</t>
  </si>
  <si>
    <t>Юридический центр</t>
  </si>
  <si>
    <t>Айхальский горно-обогатительный комбинат</t>
  </si>
  <si>
    <t>Удачнинский горно-обогатительный комбинат</t>
  </si>
  <si>
    <t>Институт "Якутнипроалмаз"</t>
  </si>
  <si>
    <t>Контактное лицо для направления резюме: Дьякова Татьяна Андреевна, ведущий специалист направления профориентации и работы с молодежью Корпоративного университета АК «АЛРОСА» (ПАО), эл. почта DyakovaTA@alrosa.ru.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</si>
</sst>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0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6"/>
      <color indexed="59"/>
      <name val="0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" fontId="8" fillId="2" borderId="1" applyNumberFormat="0" applyProtection="0">
      <alignment horizontal="right" vertical="center"/>
    </xf>
    <xf numFmtId="0" fontId="5" fillId="2" borderId="1" applyNumberFormat="0" applyProtection="0">
      <alignment horizontal="left" vertical="center" indent="2"/>
    </xf>
    <xf numFmtId="0" fontId="5" fillId="2" borderId="1" applyNumberFormat="0" applyProtection="0">
      <alignment horizontal="left" vertical="center" indent="2"/>
    </xf>
    <xf numFmtId="0" fontId="5" fillId="2" borderId="1" applyNumberFormat="0" applyProtection="0">
      <alignment horizontal="left" vertical="center" inden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center" indent="3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indent="3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/>
    <xf numFmtId="49" fontId="13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Fill="1" applyBorder="1"/>
    <xf numFmtId="14" fontId="14" fillId="0" borderId="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11" borderId="0" xfId="0" applyFill="1"/>
    <xf numFmtId="0" fontId="0" fillId="8" borderId="0" xfId="0" applyFill="1"/>
    <xf numFmtId="0" fontId="0" fillId="9" borderId="0" xfId="0" applyFill="1"/>
    <xf numFmtId="0" fontId="0" fillId="12" borderId="0" xfId="0" applyFill="1"/>
    <xf numFmtId="0" fontId="0" fillId="7" borderId="0" xfId="0" applyFill="1"/>
    <xf numFmtId="0" fontId="0" fillId="13" borderId="0" xfId="0" applyFill="1"/>
    <xf numFmtId="0" fontId="0" fillId="10" borderId="0" xfId="0" applyFill="1"/>
    <xf numFmtId="0" fontId="0" fillId="14" borderId="0" xfId="0" applyFill="1"/>
    <xf numFmtId="0" fontId="7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5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3">
    <cellStyle name="SAPBEXformats" xfId="1"/>
    <cellStyle name="SAPBEXHLevel0" xfId="2"/>
    <cellStyle name="SAPBEXHLevel1" xfId="3"/>
    <cellStyle name="SAPBEXHLevel2" xfId="4"/>
    <cellStyle name="Обычный" xfId="0" builtinId="0"/>
    <cellStyle name="Обычный 10 2 2" xfId="5"/>
    <cellStyle name="Обычный 13" xfId="6"/>
    <cellStyle name="Обычный 2 10" xfId="7"/>
    <cellStyle name="Обычный 2 10 2" xfId="8"/>
    <cellStyle name="Обычный 2 12" xfId="9"/>
    <cellStyle name="Процентный 2 2 4" xfId="10"/>
    <cellStyle name="Финансовый 135" xfId="11"/>
    <cellStyle name="Финансовый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ustomProperty" Target="../customProperty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90" zoomScaleNormal="90" workbookViewId="0">
      <selection activeCell="A5" sqref="A5:F5"/>
    </sheetView>
  </sheetViews>
  <sheetFormatPr defaultRowHeight="15.75"/>
  <cols>
    <col min="1" max="1" width="9.140625" style="65"/>
    <col min="2" max="2" width="22" style="65" customWidth="1"/>
    <col min="3" max="3" width="40.28515625" style="65" customWidth="1"/>
    <col min="4" max="4" width="12.5703125" style="65" customWidth="1"/>
    <col min="5" max="5" width="28.85546875" style="65" customWidth="1"/>
    <col min="6" max="6" width="89" style="70" customWidth="1"/>
    <col min="7" max="7" width="12.85546875" style="65" customWidth="1"/>
    <col min="8" max="16384" width="9.140625" style="65"/>
  </cols>
  <sheetData>
    <row r="1" spans="1:6">
      <c r="F1" s="77" t="s">
        <v>382</v>
      </c>
    </row>
    <row r="3" spans="1:6" ht="38.25" customHeight="1">
      <c r="A3" s="82" t="s">
        <v>401</v>
      </c>
      <c r="B3" s="83"/>
      <c r="C3" s="83"/>
      <c r="D3" s="83"/>
      <c r="E3" s="83"/>
      <c r="F3" s="83"/>
    </row>
    <row r="5" spans="1:6" ht="42.75" customHeight="1">
      <c r="A5" s="84" t="s">
        <v>381</v>
      </c>
      <c r="B5" s="84"/>
      <c r="C5" s="84"/>
      <c r="D5" s="84"/>
      <c r="E5" s="84"/>
      <c r="F5" s="84"/>
    </row>
    <row r="7" spans="1:6" ht="47.25">
      <c r="A7" s="66" t="s">
        <v>41</v>
      </c>
      <c r="B7" s="66" t="s">
        <v>149</v>
      </c>
      <c r="C7" s="66" t="s">
        <v>150</v>
      </c>
      <c r="D7" s="66" t="s">
        <v>151</v>
      </c>
      <c r="E7" s="66" t="s">
        <v>152</v>
      </c>
      <c r="F7" s="68" t="s">
        <v>153</v>
      </c>
    </row>
    <row r="8" spans="1:6" ht="25.5" customHeight="1">
      <c r="A8" s="79" t="s">
        <v>386</v>
      </c>
      <c r="B8" s="80"/>
      <c r="C8" s="80"/>
      <c r="D8" s="80"/>
      <c r="E8" s="80"/>
      <c r="F8" s="81"/>
    </row>
    <row r="9" spans="1:6" ht="47.25">
      <c r="A9" s="52">
        <v>1</v>
      </c>
      <c r="B9" s="52" t="s">
        <v>154</v>
      </c>
      <c r="C9" s="51" t="s">
        <v>175</v>
      </c>
      <c r="D9" s="51">
        <v>1</v>
      </c>
      <c r="E9" s="51" t="s">
        <v>158</v>
      </c>
      <c r="F9" s="71" t="s">
        <v>172</v>
      </c>
    </row>
    <row r="10" spans="1:6" ht="153.75" customHeight="1">
      <c r="A10" s="52">
        <f>A9+1</f>
        <v>2</v>
      </c>
      <c r="B10" s="52" t="s">
        <v>154</v>
      </c>
      <c r="C10" s="51" t="s">
        <v>161</v>
      </c>
      <c r="D10" s="51">
        <v>2</v>
      </c>
      <c r="E10" s="51" t="s">
        <v>158</v>
      </c>
      <c r="F10" s="71" t="s">
        <v>364</v>
      </c>
    </row>
    <row r="11" spans="1:6" ht="110.25">
      <c r="A11" s="52">
        <f t="shared" ref="A11:A19" si="0">A10+1</f>
        <v>3</v>
      </c>
      <c r="B11" s="52" t="s">
        <v>154</v>
      </c>
      <c r="C11" s="51" t="s">
        <v>163</v>
      </c>
      <c r="D11" s="51">
        <v>1</v>
      </c>
      <c r="E11" s="51" t="s">
        <v>158</v>
      </c>
      <c r="F11" s="71" t="s">
        <v>170</v>
      </c>
    </row>
    <row r="12" spans="1:6" ht="110.25">
      <c r="A12" s="52">
        <f t="shared" si="0"/>
        <v>4</v>
      </c>
      <c r="B12" s="52" t="s">
        <v>154</v>
      </c>
      <c r="C12" s="51" t="s">
        <v>167</v>
      </c>
      <c r="D12" s="51">
        <v>1</v>
      </c>
      <c r="E12" s="51" t="s">
        <v>158</v>
      </c>
      <c r="F12" s="71" t="s">
        <v>170</v>
      </c>
    </row>
    <row r="13" spans="1:6" ht="63" customHeight="1">
      <c r="A13" s="52">
        <f t="shared" si="0"/>
        <v>5</v>
      </c>
      <c r="B13" s="52" t="s">
        <v>154</v>
      </c>
      <c r="C13" s="51" t="s">
        <v>324</v>
      </c>
      <c r="D13" s="51">
        <v>1</v>
      </c>
      <c r="E13" s="51" t="s">
        <v>158</v>
      </c>
      <c r="F13" s="71" t="s">
        <v>159</v>
      </c>
    </row>
    <row r="14" spans="1:6" ht="46.5" customHeight="1">
      <c r="A14" s="52">
        <f t="shared" si="0"/>
        <v>6</v>
      </c>
      <c r="B14" s="52" t="s">
        <v>154</v>
      </c>
      <c r="C14" s="51" t="s">
        <v>164</v>
      </c>
      <c r="D14" s="51">
        <v>1</v>
      </c>
      <c r="E14" s="51" t="s">
        <v>158</v>
      </c>
      <c r="F14" s="71" t="s">
        <v>159</v>
      </c>
    </row>
    <row r="15" spans="1:6" ht="63">
      <c r="A15" s="52">
        <f t="shared" si="0"/>
        <v>7</v>
      </c>
      <c r="B15" s="52" t="s">
        <v>154</v>
      </c>
      <c r="C15" s="51" t="s">
        <v>162</v>
      </c>
      <c r="D15" s="51">
        <v>1</v>
      </c>
      <c r="E15" s="51" t="s">
        <v>158</v>
      </c>
      <c r="F15" s="71" t="s">
        <v>174</v>
      </c>
    </row>
    <row r="16" spans="1:6" ht="63">
      <c r="A16" s="52">
        <f t="shared" si="0"/>
        <v>8</v>
      </c>
      <c r="B16" s="52" t="s">
        <v>154</v>
      </c>
      <c r="C16" s="67" t="s">
        <v>160</v>
      </c>
      <c r="D16" s="51">
        <v>1</v>
      </c>
      <c r="E16" s="51" t="s">
        <v>158</v>
      </c>
      <c r="F16" s="71" t="s">
        <v>171</v>
      </c>
    </row>
    <row r="17" spans="1:6" ht="78.75">
      <c r="A17" s="52">
        <f t="shared" si="0"/>
        <v>9</v>
      </c>
      <c r="B17" s="52" t="s">
        <v>154</v>
      </c>
      <c r="C17" s="51" t="s">
        <v>165</v>
      </c>
      <c r="D17" s="51">
        <v>1</v>
      </c>
      <c r="E17" s="51" t="s">
        <v>158</v>
      </c>
      <c r="F17" s="71" t="s">
        <v>169</v>
      </c>
    </row>
    <row r="18" spans="1:6" ht="78.75">
      <c r="A18" s="52">
        <f t="shared" si="0"/>
        <v>10</v>
      </c>
      <c r="B18" s="52" t="s">
        <v>154</v>
      </c>
      <c r="C18" s="51" t="s">
        <v>168</v>
      </c>
      <c r="D18" s="51">
        <v>1</v>
      </c>
      <c r="E18" s="51" t="s">
        <v>158</v>
      </c>
      <c r="F18" s="71" t="s">
        <v>169</v>
      </c>
    </row>
    <row r="19" spans="1:6" ht="78.75">
      <c r="A19" s="52">
        <f t="shared" si="0"/>
        <v>11</v>
      </c>
      <c r="B19" s="52" t="s">
        <v>154</v>
      </c>
      <c r="C19" s="51" t="s">
        <v>166</v>
      </c>
      <c r="D19" s="51">
        <v>1</v>
      </c>
      <c r="E19" s="51" t="s">
        <v>158</v>
      </c>
      <c r="F19" s="71" t="s">
        <v>173</v>
      </c>
    </row>
    <row r="20" spans="1:6">
      <c r="A20" s="51"/>
      <c r="B20" s="51"/>
      <c r="C20" s="51" t="s">
        <v>176</v>
      </c>
      <c r="D20" s="51">
        <f>SUM(D9:D19)</f>
        <v>12</v>
      </c>
      <c r="E20" s="51"/>
      <c r="F20" s="72"/>
    </row>
    <row r="21" spans="1:6" ht="23.25" customHeight="1">
      <c r="A21" s="79" t="s">
        <v>387</v>
      </c>
      <c r="B21" s="80"/>
      <c r="C21" s="80"/>
      <c r="D21" s="80"/>
      <c r="E21" s="80"/>
      <c r="F21" s="81"/>
    </row>
    <row r="22" spans="1:6" ht="102.75" customHeight="1">
      <c r="A22" s="51">
        <v>1</v>
      </c>
      <c r="B22" s="51" t="s">
        <v>177</v>
      </c>
      <c r="C22" s="51" t="s">
        <v>178</v>
      </c>
      <c r="D22" s="51">
        <v>15</v>
      </c>
      <c r="E22" s="51" t="s">
        <v>179</v>
      </c>
      <c r="F22" s="73" t="s">
        <v>363</v>
      </c>
    </row>
    <row r="23" spans="1:6">
      <c r="A23" s="51"/>
      <c r="B23" s="51"/>
      <c r="C23" s="51" t="s">
        <v>176</v>
      </c>
      <c r="D23" s="51">
        <f>D22</f>
        <v>15</v>
      </c>
      <c r="E23" s="51"/>
      <c r="F23" s="72"/>
    </row>
    <row r="24" spans="1:6" ht="24" customHeight="1">
      <c r="A24" s="79" t="s">
        <v>388</v>
      </c>
      <c r="B24" s="80"/>
      <c r="C24" s="80"/>
      <c r="D24" s="80"/>
      <c r="E24" s="80"/>
      <c r="F24" s="81"/>
    </row>
    <row r="25" spans="1:6" ht="78.75">
      <c r="A25" s="51">
        <v>1</v>
      </c>
      <c r="B25" s="51" t="s">
        <v>154</v>
      </c>
      <c r="C25" s="51" t="s">
        <v>155</v>
      </c>
      <c r="D25" s="51">
        <v>3</v>
      </c>
      <c r="E25" s="51" t="s">
        <v>181</v>
      </c>
      <c r="F25" s="72" t="s">
        <v>156</v>
      </c>
    </row>
    <row r="26" spans="1:6" ht="78.75">
      <c r="A26" s="51">
        <v>2</v>
      </c>
      <c r="B26" s="51" t="s">
        <v>154</v>
      </c>
      <c r="C26" s="51" t="s">
        <v>155</v>
      </c>
      <c r="D26" s="51">
        <v>3</v>
      </c>
      <c r="E26" s="51" t="s">
        <v>181</v>
      </c>
      <c r="F26" s="72" t="s">
        <v>156</v>
      </c>
    </row>
    <row r="27" spans="1:6" ht="78.75">
      <c r="A27" s="51">
        <v>3</v>
      </c>
      <c r="B27" s="51" t="s">
        <v>154</v>
      </c>
      <c r="C27" s="51" t="s">
        <v>182</v>
      </c>
      <c r="D27" s="51">
        <v>3</v>
      </c>
      <c r="E27" s="51" t="s">
        <v>183</v>
      </c>
      <c r="F27" s="72" t="s">
        <v>184</v>
      </c>
    </row>
    <row r="28" spans="1:6" ht="78.75">
      <c r="A28" s="51">
        <v>4</v>
      </c>
      <c r="B28" s="51" t="s">
        <v>154</v>
      </c>
      <c r="C28" s="51" t="s">
        <v>182</v>
      </c>
      <c r="D28" s="51">
        <v>3</v>
      </c>
      <c r="E28" s="51" t="s">
        <v>183</v>
      </c>
      <c r="F28" s="72" t="s">
        <v>184</v>
      </c>
    </row>
    <row r="29" spans="1:6" ht="47.25">
      <c r="A29" s="51">
        <v>5</v>
      </c>
      <c r="B29" s="51" t="s">
        <v>154</v>
      </c>
      <c r="C29" s="51" t="s">
        <v>185</v>
      </c>
      <c r="D29" s="51">
        <v>3</v>
      </c>
      <c r="E29" s="51" t="s">
        <v>186</v>
      </c>
      <c r="F29" s="72" t="s">
        <v>187</v>
      </c>
    </row>
    <row r="30" spans="1:6" ht="47.25">
      <c r="A30" s="51">
        <v>6</v>
      </c>
      <c r="B30" s="51" t="s">
        <v>154</v>
      </c>
      <c r="C30" s="51" t="s">
        <v>185</v>
      </c>
      <c r="D30" s="51">
        <v>3</v>
      </c>
      <c r="E30" s="51" t="s">
        <v>186</v>
      </c>
      <c r="F30" s="72" t="s">
        <v>187</v>
      </c>
    </row>
    <row r="31" spans="1:6" ht="141.75">
      <c r="A31" s="51">
        <v>7</v>
      </c>
      <c r="B31" s="51" t="s">
        <v>154</v>
      </c>
      <c r="C31" s="51" t="s">
        <v>188</v>
      </c>
      <c r="D31" s="51">
        <v>3</v>
      </c>
      <c r="E31" s="51" t="s">
        <v>189</v>
      </c>
      <c r="F31" s="72" t="s">
        <v>157</v>
      </c>
    </row>
    <row r="32" spans="1:6" ht="141.75">
      <c r="A32" s="51">
        <v>8</v>
      </c>
      <c r="B32" s="51" t="s">
        <v>154</v>
      </c>
      <c r="C32" s="51" t="s">
        <v>188</v>
      </c>
      <c r="D32" s="51">
        <v>3</v>
      </c>
      <c r="E32" s="51" t="s">
        <v>189</v>
      </c>
      <c r="F32" s="72" t="s">
        <v>157</v>
      </c>
    </row>
    <row r="33" spans="1:6" ht="31.5">
      <c r="A33" s="51">
        <v>9</v>
      </c>
      <c r="B33" s="51" t="s">
        <v>154</v>
      </c>
      <c r="C33" s="51" t="s">
        <v>249</v>
      </c>
      <c r="D33" s="51">
        <v>2</v>
      </c>
      <c r="E33" s="51" t="s">
        <v>190</v>
      </c>
      <c r="F33" s="72" t="s">
        <v>191</v>
      </c>
    </row>
    <row r="34" spans="1:6" ht="47.25">
      <c r="A34" s="51">
        <v>10</v>
      </c>
      <c r="B34" s="51" t="s">
        <v>154</v>
      </c>
      <c r="C34" s="51" t="s">
        <v>192</v>
      </c>
      <c r="D34" s="51">
        <v>2</v>
      </c>
      <c r="E34" s="51" t="s">
        <v>193</v>
      </c>
      <c r="F34" s="72" t="s">
        <v>194</v>
      </c>
    </row>
    <row r="35" spans="1:6" ht="31.5">
      <c r="A35" s="51">
        <v>11</v>
      </c>
      <c r="B35" s="51" t="s">
        <v>154</v>
      </c>
      <c r="C35" s="51" t="s">
        <v>195</v>
      </c>
      <c r="D35" s="51">
        <v>2</v>
      </c>
      <c r="E35" s="51" t="s">
        <v>196</v>
      </c>
      <c r="F35" s="72" t="s">
        <v>197</v>
      </c>
    </row>
    <row r="36" spans="1:6" ht="47.25">
      <c r="A36" s="51">
        <v>12</v>
      </c>
      <c r="B36" s="51" t="s">
        <v>154</v>
      </c>
      <c r="C36" s="51" t="s">
        <v>281</v>
      </c>
      <c r="D36" s="51">
        <v>3</v>
      </c>
      <c r="E36" s="51" t="s">
        <v>368</v>
      </c>
      <c r="F36" s="72" t="s">
        <v>248</v>
      </c>
    </row>
    <row r="37" spans="1:6" ht="63">
      <c r="A37" s="51">
        <v>13</v>
      </c>
      <c r="B37" s="51" t="s">
        <v>177</v>
      </c>
      <c r="C37" s="51" t="s">
        <v>198</v>
      </c>
      <c r="D37" s="51">
        <v>4</v>
      </c>
      <c r="E37" s="51" t="s">
        <v>199</v>
      </c>
      <c r="F37" s="72" t="s">
        <v>200</v>
      </c>
    </row>
    <row r="38" spans="1:6" ht="63">
      <c r="A38" s="51">
        <v>14</v>
      </c>
      <c r="B38" s="51" t="s">
        <v>177</v>
      </c>
      <c r="C38" s="51" t="s">
        <v>198</v>
      </c>
      <c r="D38" s="51">
        <v>4</v>
      </c>
      <c r="E38" s="51" t="s">
        <v>199</v>
      </c>
      <c r="F38" s="72" t="s">
        <v>200</v>
      </c>
    </row>
    <row r="39" spans="1:6" ht="47.25">
      <c r="A39" s="51">
        <v>15</v>
      </c>
      <c r="B39" s="51" t="s">
        <v>177</v>
      </c>
      <c r="C39" s="51" t="s">
        <v>201</v>
      </c>
      <c r="D39" s="51">
        <v>3</v>
      </c>
      <c r="E39" s="51" t="s">
        <v>202</v>
      </c>
      <c r="F39" s="72" t="s">
        <v>203</v>
      </c>
    </row>
    <row r="40" spans="1:6" ht="47.25">
      <c r="A40" s="51">
        <v>16</v>
      </c>
      <c r="B40" s="51" t="s">
        <v>177</v>
      </c>
      <c r="C40" s="51" t="s">
        <v>204</v>
      </c>
      <c r="D40" s="51">
        <v>3</v>
      </c>
      <c r="E40" s="51" t="s">
        <v>205</v>
      </c>
      <c r="F40" s="72" t="s">
        <v>206</v>
      </c>
    </row>
    <row r="41" spans="1:6" ht="47.25">
      <c r="A41" s="51">
        <v>17</v>
      </c>
      <c r="B41" s="51" t="s">
        <v>177</v>
      </c>
      <c r="C41" s="51" t="s">
        <v>204</v>
      </c>
      <c r="D41" s="51">
        <v>3</v>
      </c>
      <c r="E41" s="51" t="s">
        <v>205</v>
      </c>
      <c r="F41" s="72" t="s">
        <v>206</v>
      </c>
    </row>
    <row r="42" spans="1:6" ht="31.5">
      <c r="A42" s="51">
        <v>18</v>
      </c>
      <c r="B42" s="51" t="s">
        <v>177</v>
      </c>
      <c r="C42" s="51" t="s">
        <v>207</v>
      </c>
      <c r="D42" s="51">
        <v>4</v>
      </c>
      <c r="E42" s="51" t="s">
        <v>208</v>
      </c>
      <c r="F42" s="72" t="s">
        <v>209</v>
      </c>
    </row>
    <row r="43" spans="1:6" ht="47.25">
      <c r="A43" s="51">
        <v>19</v>
      </c>
      <c r="B43" s="51" t="s">
        <v>177</v>
      </c>
      <c r="C43" s="51" t="s">
        <v>210</v>
      </c>
      <c r="D43" s="51">
        <v>6</v>
      </c>
      <c r="E43" s="51" t="s">
        <v>211</v>
      </c>
      <c r="F43" s="72" t="s">
        <v>212</v>
      </c>
    </row>
    <row r="44" spans="1:6" ht="31.5">
      <c r="A44" s="51">
        <v>20</v>
      </c>
      <c r="B44" s="51" t="s">
        <v>177</v>
      </c>
      <c r="C44" s="51" t="s">
        <v>213</v>
      </c>
      <c r="D44" s="51">
        <v>4</v>
      </c>
      <c r="E44" s="51" t="s">
        <v>214</v>
      </c>
      <c r="F44" s="72" t="s">
        <v>215</v>
      </c>
    </row>
    <row r="45" spans="1:6" ht="31.5">
      <c r="A45" s="51">
        <v>21</v>
      </c>
      <c r="B45" s="51" t="s">
        <v>177</v>
      </c>
      <c r="C45" s="51" t="s">
        <v>213</v>
      </c>
      <c r="D45" s="51">
        <v>4</v>
      </c>
      <c r="E45" s="51" t="s">
        <v>214</v>
      </c>
      <c r="F45" s="72" t="s">
        <v>215</v>
      </c>
    </row>
    <row r="46" spans="1:6" ht="47.25">
      <c r="A46" s="51">
        <v>22</v>
      </c>
      <c r="B46" s="51" t="s">
        <v>154</v>
      </c>
      <c r="C46" s="51" t="s">
        <v>155</v>
      </c>
      <c r="D46" s="51">
        <v>5</v>
      </c>
      <c r="E46" s="51" t="s">
        <v>181</v>
      </c>
      <c r="F46" s="72" t="s">
        <v>216</v>
      </c>
    </row>
    <row r="47" spans="1:6" ht="78.75">
      <c r="A47" s="51">
        <v>23</v>
      </c>
      <c r="B47" s="51" t="s">
        <v>154</v>
      </c>
      <c r="C47" s="51" t="s">
        <v>182</v>
      </c>
      <c r="D47" s="51">
        <v>5</v>
      </c>
      <c r="E47" s="51" t="s">
        <v>183</v>
      </c>
      <c r="F47" s="72" t="s">
        <v>184</v>
      </c>
    </row>
    <row r="48" spans="1:6" ht="47.25">
      <c r="A48" s="51">
        <v>24</v>
      </c>
      <c r="B48" s="51" t="s">
        <v>154</v>
      </c>
      <c r="C48" s="51" t="s">
        <v>185</v>
      </c>
      <c r="D48" s="51">
        <v>5</v>
      </c>
      <c r="E48" s="51" t="s">
        <v>186</v>
      </c>
      <c r="F48" s="72" t="s">
        <v>187</v>
      </c>
    </row>
    <row r="49" spans="1:7" ht="141.75">
      <c r="A49" s="51">
        <v>25</v>
      </c>
      <c r="B49" s="51" t="s">
        <v>154</v>
      </c>
      <c r="C49" s="51" t="s">
        <v>188</v>
      </c>
      <c r="D49" s="51">
        <v>5</v>
      </c>
      <c r="E49" s="51" t="s">
        <v>189</v>
      </c>
      <c r="F49" s="72" t="s">
        <v>157</v>
      </c>
    </row>
    <row r="50" spans="1:7" ht="63">
      <c r="A50" s="51">
        <v>26</v>
      </c>
      <c r="B50" s="51" t="s">
        <v>177</v>
      </c>
      <c r="C50" s="51" t="s">
        <v>198</v>
      </c>
      <c r="D50" s="51">
        <v>3</v>
      </c>
      <c r="E50" s="51" t="s">
        <v>199</v>
      </c>
      <c r="F50" s="72" t="s">
        <v>200</v>
      </c>
    </row>
    <row r="51" spans="1:7" ht="47.25">
      <c r="A51" s="51">
        <v>27</v>
      </c>
      <c r="B51" s="51" t="s">
        <v>177</v>
      </c>
      <c r="C51" s="51" t="s">
        <v>201</v>
      </c>
      <c r="D51" s="51">
        <v>3</v>
      </c>
      <c r="E51" s="51" t="s">
        <v>202</v>
      </c>
      <c r="F51" s="72" t="s">
        <v>203</v>
      </c>
    </row>
    <row r="52" spans="1:7" ht="47.25">
      <c r="A52" s="51">
        <v>28</v>
      </c>
      <c r="B52" s="51" t="s">
        <v>177</v>
      </c>
      <c r="C52" s="51" t="s">
        <v>204</v>
      </c>
      <c r="D52" s="51">
        <v>3</v>
      </c>
      <c r="E52" s="51" t="s">
        <v>205</v>
      </c>
      <c r="F52" s="72" t="s">
        <v>206</v>
      </c>
    </row>
    <row r="53" spans="1:7" ht="47.25">
      <c r="A53" s="51">
        <v>29</v>
      </c>
      <c r="B53" s="51" t="s">
        <v>177</v>
      </c>
      <c r="C53" s="51" t="s">
        <v>207</v>
      </c>
      <c r="D53" s="51">
        <v>3</v>
      </c>
      <c r="E53" s="51" t="s">
        <v>217</v>
      </c>
      <c r="F53" s="72" t="s">
        <v>209</v>
      </c>
    </row>
    <row r="54" spans="1:7" ht="31.5">
      <c r="A54" s="51">
        <v>30</v>
      </c>
      <c r="B54" s="51" t="s">
        <v>177</v>
      </c>
      <c r="C54" s="51" t="s">
        <v>213</v>
      </c>
      <c r="D54" s="51">
        <v>3</v>
      </c>
      <c r="E54" s="51" t="s">
        <v>214</v>
      </c>
      <c r="F54" s="72" t="s">
        <v>215</v>
      </c>
    </row>
    <row r="55" spans="1:7" ht="47.25">
      <c r="A55" s="51">
        <v>31</v>
      </c>
      <c r="B55" s="51" t="s">
        <v>177</v>
      </c>
      <c r="C55" s="51" t="s">
        <v>210</v>
      </c>
      <c r="D55" s="51">
        <v>3</v>
      </c>
      <c r="E55" s="51" t="s">
        <v>211</v>
      </c>
      <c r="F55" s="72" t="s">
        <v>212</v>
      </c>
    </row>
    <row r="56" spans="1:7">
      <c r="A56" s="51"/>
      <c r="B56" s="51"/>
      <c r="C56" s="51" t="s">
        <v>176</v>
      </c>
      <c r="D56" s="51">
        <f>SUM(D25:D55)</f>
        <v>106</v>
      </c>
      <c r="E56" s="51">
        <f t="shared" ref="E56" si="1">SUM(E25:E55)</f>
        <v>0</v>
      </c>
      <c r="F56" s="72"/>
    </row>
    <row r="57" spans="1:7" ht="27.75" customHeight="1">
      <c r="A57" s="79" t="s">
        <v>389</v>
      </c>
      <c r="B57" s="80"/>
      <c r="C57" s="80"/>
      <c r="D57" s="80"/>
      <c r="E57" s="80"/>
      <c r="F57" s="81"/>
    </row>
    <row r="58" spans="1:7" ht="47.25">
      <c r="A58" s="51">
        <v>1</v>
      </c>
      <c r="B58" s="51" t="s">
        <v>154</v>
      </c>
      <c r="C58" s="51" t="s">
        <v>218</v>
      </c>
      <c r="D58" s="51">
        <v>14</v>
      </c>
      <c r="E58" s="51" t="s">
        <v>219</v>
      </c>
      <c r="F58" s="74" t="s">
        <v>220</v>
      </c>
    </row>
    <row r="59" spans="1:7" ht="31.5">
      <c r="A59" s="51">
        <v>2</v>
      </c>
      <c r="B59" s="51" t="s">
        <v>154</v>
      </c>
      <c r="C59" s="51" t="s">
        <v>221</v>
      </c>
      <c r="D59" s="51">
        <v>2</v>
      </c>
      <c r="E59" s="51" t="s">
        <v>219</v>
      </c>
      <c r="F59" s="74" t="s">
        <v>222</v>
      </c>
    </row>
    <row r="60" spans="1:7">
      <c r="A60" s="51"/>
      <c r="B60" s="51"/>
      <c r="C60" s="51" t="s">
        <v>176</v>
      </c>
      <c r="D60" s="51">
        <f>D58+D59</f>
        <v>16</v>
      </c>
      <c r="E60" s="51" t="e">
        <f t="shared" ref="E60" si="2">E58+E59</f>
        <v>#VALUE!</v>
      </c>
      <c r="F60" s="72"/>
    </row>
    <row r="61" spans="1:7" ht="26.25" customHeight="1">
      <c r="A61" s="79" t="s">
        <v>390</v>
      </c>
      <c r="B61" s="80"/>
      <c r="C61" s="80"/>
      <c r="D61" s="80"/>
      <c r="E61" s="80"/>
      <c r="F61" s="81"/>
    </row>
    <row r="62" spans="1:7" ht="31.5">
      <c r="A62" s="51">
        <v>1</v>
      </c>
      <c r="B62" s="52" t="s">
        <v>154</v>
      </c>
      <c r="C62" s="51" t="s">
        <v>180</v>
      </c>
      <c r="D62" s="51">
        <v>2</v>
      </c>
      <c r="E62" s="51" t="s">
        <v>223</v>
      </c>
      <c r="F62" s="72" t="s">
        <v>224</v>
      </c>
    </row>
    <row r="63" spans="1:7">
      <c r="A63" s="51"/>
      <c r="B63" s="51"/>
      <c r="C63" s="51" t="s">
        <v>176</v>
      </c>
      <c r="D63" s="51">
        <f>D62</f>
        <v>2</v>
      </c>
      <c r="E63" s="51" t="str">
        <f t="shared" ref="E63" si="3">E62</f>
        <v>практикант</v>
      </c>
      <c r="F63" s="72"/>
    </row>
    <row r="64" spans="1:7" s="75" customFormat="1" ht="25.5" customHeight="1">
      <c r="A64" s="79" t="s">
        <v>391</v>
      </c>
      <c r="B64" s="80"/>
      <c r="C64" s="80"/>
      <c r="D64" s="80"/>
      <c r="E64" s="80"/>
      <c r="F64" s="81"/>
      <c r="G64" s="65"/>
    </row>
    <row r="65" spans="1:7" ht="58.5" customHeight="1">
      <c r="A65" s="51">
        <v>1</v>
      </c>
      <c r="B65" s="52" t="s">
        <v>177</v>
      </c>
      <c r="C65" s="51" t="s">
        <v>225</v>
      </c>
      <c r="D65" s="51">
        <v>4</v>
      </c>
      <c r="E65" s="51" t="s">
        <v>226</v>
      </c>
      <c r="F65" s="72" t="s">
        <v>227</v>
      </c>
    </row>
    <row r="66" spans="1:7" ht="47.25">
      <c r="A66" s="51">
        <v>2</v>
      </c>
      <c r="B66" s="52" t="s">
        <v>154</v>
      </c>
      <c r="C66" s="51" t="s">
        <v>225</v>
      </c>
      <c r="D66" s="51">
        <v>20</v>
      </c>
      <c r="E66" s="51" t="s">
        <v>226</v>
      </c>
      <c r="F66" s="72" t="s">
        <v>227</v>
      </c>
    </row>
    <row r="67" spans="1:7" ht="78.75">
      <c r="A67" s="51">
        <v>3</v>
      </c>
      <c r="B67" s="52" t="s">
        <v>177</v>
      </c>
      <c r="C67" s="51" t="s">
        <v>228</v>
      </c>
      <c r="D67" s="51">
        <v>4</v>
      </c>
      <c r="E67" s="51" t="s">
        <v>229</v>
      </c>
      <c r="F67" s="72" t="s">
        <v>230</v>
      </c>
    </row>
    <row r="68" spans="1:7" ht="78.75">
      <c r="A68" s="51">
        <v>4</v>
      </c>
      <c r="B68" s="52" t="s">
        <v>154</v>
      </c>
      <c r="C68" s="51" t="s">
        <v>228</v>
      </c>
      <c r="D68" s="51">
        <v>32</v>
      </c>
      <c r="E68" s="51" t="s">
        <v>229</v>
      </c>
      <c r="F68" s="72" t="s">
        <v>230</v>
      </c>
    </row>
    <row r="69" spans="1:7" ht="49.5" customHeight="1">
      <c r="A69" s="51">
        <v>5</v>
      </c>
      <c r="B69" s="52" t="s">
        <v>154</v>
      </c>
      <c r="C69" s="51" t="s">
        <v>231</v>
      </c>
      <c r="D69" s="51">
        <v>3</v>
      </c>
      <c r="E69" s="51" t="s">
        <v>232</v>
      </c>
      <c r="F69" s="72" t="s">
        <v>233</v>
      </c>
    </row>
    <row r="70" spans="1:7" ht="23.25" customHeight="1">
      <c r="A70" s="51"/>
      <c r="B70" s="51"/>
      <c r="C70" s="51" t="s">
        <v>176</v>
      </c>
      <c r="D70" s="51">
        <f>SUM(D65:D69)</f>
        <v>63</v>
      </c>
      <c r="E70" s="51">
        <f t="shared" ref="E70" si="4">SUM(E65:E69)</f>
        <v>0</v>
      </c>
      <c r="F70" s="72"/>
    </row>
    <row r="71" spans="1:7" s="75" customFormat="1" ht="19.5" customHeight="1">
      <c r="A71" s="79" t="s">
        <v>392</v>
      </c>
      <c r="B71" s="80"/>
      <c r="C71" s="80"/>
      <c r="D71" s="80"/>
      <c r="E71" s="80"/>
      <c r="F71" s="81"/>
      <c r="G71" s="65"/>
    </row>
    <row r="72" spans="1:7" ht="204.75">
      <c r="A72" s="51">
        <v>1</v>
      </c>
      <c r="B72" s="51" t="s">
        <v>154</v>
      </c>
      <c r="C72" s="51" t="s">
        <v>325</v>
      </c>
      <c r="D72" s="51">
        <v>2</v>
      </c>
      <c r="E72" s="51"/>
      <c r="F72" s="73" t="s">
        <v>234</v>
      </c>
    </row>
    <row r="73" spans="1:7">
      <c r="A73" s="51"/>
      <c r="B73" s="51"/>
      <c r="C73" s="51" t="s">
        <v>176</v>
      </c>
      <c r="D73" s="51">
        <f>D72</f>
        <v>2</v>
      </c>
      <c r="E73" s="51"/>
      <c r="F73" s="72"/>
    </row>
    <row r="74" spans="1:7" s="75" customFormat="1" ht="23.25" customHeight="1">
      <c r="A74" s="79" t="s">
        <v>393</v>
      </c>
      <c r="B74" s="80"/>
      <c r="C74" s="80"/>
      <c r="D74" s="80"/>
      <c r="E74" s="80"/>
      <c r="F74" s="81"/>
      <c r="G74" s="65"/>
    </row>
    <row r="75" spans="1:7">
      <c r="A75" s="52">
        <v>1</v>
      </c>
      <c r="B75" s="52" t="s">
        <v>154</v>
      </c>
      <c r="C75" s="51" t="s">
        <v>235</v>
      </c>
      <c r="D75" s="51">
        <v>2</v>
      </c>
      <c r="E75" s="51"/>
      <c r="F75" s="71"/>
    </row>
    <row r="76" spans="1:7">
      <c r="A76" s="51"/>
      <c r="B76" s="51"/>
      <c r="C76" s="51" t="s">
        <v>176</v>
      </c>
      <c r="D76" s="51">
        <f>D75</f>
        <v>2</v>
      </c>
      <c r="E76" s="51">
        <f t="shared" ref="E76" si="5">E75</f>
        <v>0</v>
      </c>
      <c r="F76" s="72"/>
    </row>
    <row r="77" spans="1:7" s="75" customFormat="1" ht="26.25" customHeight="1">
      <c r="A77" s="79" t="s">
        <v>394</v>
      </c>
      <c r="B77" s="80"/>
      <c r="C77" s="80"/>
      <c r="D77" s="80"/>
      <c r="E77" s="80"/>
      <c r="F77" s="81"/>
      <c r="G77" s="65"/>
    </row>
    <row r="78" spans="1:7" ht="165" customHeight="1">
      <c r="A78" s="52">
        <v>1</v>
      </c>
      <c r="B78" s="52" t="s">
        <v>154</v>
      </c>
      <c r="C78" s="51" t="s">
        <v>236</v>
      </c>
      <c r="D78" s="51">
        <v>3</v>
      </c>
      <c r="E78" s="51" t="s">
        <v>237</v>
      </c>
      <c r="F78" s="71" t="s">
        <v>238</v>
      </c>
    </row>
    <row r="79" spans="1:7" ht="94.5">
      <c r="A79" s="52">
        <v>2</v>
      </c>
      <c r="B79" s="52" t="s">
        <v>177</v>
      </c>
      <c r="C79" s="51" t="s">
        <v>236</v>
      </c>
      <c r="D79" s="51">
        <v>3</v>
      </c>
      <c r="E79" s="51" t="s">
        <v>239</v>
      </c>
      <c r="F79" s="71" t="s">
        <v>240</v>
      </c>
    </row>
    <row r="80" spans="1:7">
      <c r="A80" s="51"/>
      <c r="B80" s="51"/>
      <c r="C80" s="51" t="s">
        <v>176</v>
      </c>
      <c r="D80" s="51">
        <f>D78+D79</f>
        <v>6</v>
      </c>
      <c r="E80" s="51" t="e">
        <f t="shared" ref="E80" si="6">E78+E79</f>
        <v>#VALUE!</v>
      </c>
      <c r="F80" s="72"/>
    </row>
    <row r="81" spans="1:7" s="75" customFormat="1" ht="15.75" customHeight="1">
      <c r="A81" s="79" t="s">
        <v>395</v>
      </c>
      <c r="B81" s="80"/>
      <c r="C81" s="80"/>
      <c r="D81" s="80"/>
      <c r="E81" s="80"/>
      <c r="F81" s="81"/>
      <c r="G81" s="65"/>
    </row>
    <row r="82" spans="1:7" ht="31.5">
      <c r="A82" s="51">
        <v>1</v>
      </c>
      <c r="B82" s="51" t="s">
        <v>154</v>
      </c>
      <c r="C82" s="51" t="s">
        <v>162</v>
      </c>
      <c r="D82" s="51">
        <v>6</v>
      </c>
      <c r="E82" s="51" t="s">
        <v>241</v>
      </c>
      <c r="F82" s="72" t="s">
        <v>242</v>
      </c>
    </row>
    <row r="83" spans="1:7" ht="31.5">
      <c r="A83" s="51">
        <v>2</v>
      </c>
      <c r="B83" s="51" t="s">
        <v>177</v>
      </c>
      <c r="C83" s="51" t="s">
        <v>162</v>
      </c>
      <c r="D83" s="51">
        <v>6</v>
      </c>
      <c r="E83" s="51" t="s">
        <v>241</v>
      </c>
      <c r="F83" s="72" t="s">
        <v>242</v>
      </c>
    </row>
    <row r="84" spans="1:7">
      <c r="A84" s="51"/>
      <c r="B84" s="51"/>
      <c r="C84" s="51" t="s">
        <v>176</v>
      </c>
      <c r="D84" s="51">
        <f>D82+D83</f>
        <v>12</v>
      </c>
      <c r="E84" s="51" t="e">
        <f t="shared" ref="E84" si="7">E82+E83</f>
        <v>#VALUE!</v>
      </c>
      <c r="F84" s="72"/>
    </row>
    <row r="85" spans="1:7" s="75" customFormat="1" ht="15.75" customHeight="1">
      <c r="A85" s="79" t="s">
        <v>396</v>
      </c>
      <c r="B85" s="80"/>
      <c r="C85" s="80"/>
      <c r="D85" s="80"/>
      <c r="E85" s="80"/>
      <c r="F85" s="81"/>
      <c r="G85" s="65"/>
    </row>
    <row r="86" spans="1:7" ht="47.25">
      <c r="A86" s="51">
        <v>1</v>
      </c>
      <c r="B86" s="51" t="s">
        <v>154</v>
      </c>
      <c r="C86" s="51" t="s">
        <v>243</v>
      </c>
      <c r="D86" s="51">
        <v>2</v>
      </c>
      <c r="E86" s="51" t="s">
        <v>247</v>
      </c>
      <c r="F86" s="72" t="s">
        <v>244</v>
      </c>
    </row>
    <row r="87" spans="1:7">
      <c r="A87" s="51"/>
      <c r="B87" s="51"/>
      <c r="C87" s="51" t="s">
        <v>176</v>
      </c>
      <c r="D87" s="51">
        <f>D86</f>
        <v>2</v>
      </c>
      <c r="E87" s="51" t="str">
        <f t="shared" ref="E87" si="8">E86</f>
        <v>по факту прибытия</v>
      </c>
      <c r="F87" s="72"/>
    </row>
    <row r="88" spans="1:7" s="75" customFormat="1" ht="15.75" customHeight="1">
      <c r="A88" s="79" t="s">
        <v>397</v>
      </c>
      <c r="B88" s="80"/>
      <c r="C88" s="80"/>
      <c r="D88" s="80"/>
      <c r="E88" s="80"/>
      <c r="F88" s="81"/>
      <c r="G88" s="65"/>
    </row>
    <row r="89" spans="1:7">
      <c r="A89" s="51">
        <v>1</v>
      </c>
      <c r="B89" s="51" t="s">
        <v>154</v>
      </c>
      <c r="C89" s="51" t="s">
        <v>245</v>
      </c>
      <c r="D89" s="51">
        <v>12</v>
      </c>
      <c r="E89" s="51" t="s">
        <v>246</v>
      </c>
      <c r="F89" s="72"/>
    </row>
    <row r="90" spans="1:7">
      <c r="A90" s="51"/>
      <c r="B90" s="51"/>
      <c r="C90" s="51" t="s">
        <v>176</v>
      </c>
      <c r="D90" s="51">
        <f>D89</f>
        <v>12</v>
      </c>
      <c r="E90" s="51" t="str">
        <f t="shared" ref="E90" si="9">E89</f>
        <v>Помощник юрисконсульта</v>
      </c>
      <c r="F90" s="72"/>
    </row>
    <row r="91" spans="1:7" s="75" customFormat="1" ht="21.75" customHeight="1">
      <c r="A91" s="79" t="s">
        <v>398</v>
      </c>
      <c r="B91" s="80"/>
      <c r="C91" s="80"/>
      <c r="D91" s="80"/>
      <c r="E91" s="80"/>
      <c r="F91" s="81"/>
      <c r="G91" s="65"/>
    </row>
    <row r="92" spans="1:7" ht="47.25">
      <c r="A92" s="51">
        <v>1</v>
      </c>
      <c r="B92" s="51" t="s">
        <v>154</v>
      </c>
      <c r="C92" s="51" t="s">
        <v>162</v>
      </c>
      <c r="D92" s="51">
        <v>1</v>
      </c>
      <c r="E92" s="51" t="s">
        <v>247</v>
      </c>
      <c r="F92" s="72" t="s">
        <v>248</v>
      </c>
    </row>
    <row r="93" spans="1:7" ht="47.25">
      <c r="A93" s="51">
        <v>2</v>
      </c>
      <c r="B93" s="51" t="s">
        <v>154</v>
      </c>
      <c r="C93" s="51" t="s">
        <v>249</v>
      </c>
      <c r="D93" s="51">
        <v>2</v>
      </c>
      <c r="E93" s="51" t="s">
        <v>250</v>
      </c>
      <c r="F93" s="72" t="s">
        <v>248</v>
      </c>
    </row>
    <row r="94" spans="1:7" ht="47.25">
      <c r="A94" s="51">
        <v>3</v>
      </c>
      <c r="B94" s="51" t="s">
        <v>154</v>
      </c>
      <c r="C94" s="51" t="s">
        <v>251</v>
      </c>
      <c r="D94" s="51">
        <v>4</v>
      </c>
      <c r="E94" s="51" t="s">
        <v>247</v>
      </c>
      <c r="F94" s="72" t="s">
        <v>248</v>
      </c>
    </row>
    <row r="95" spans="1:7" ht="47.25">
      <c r="A95" s="51">
        <v>4</v>
      </c>
      <c r="B95" s="51" t="s">
        <v>154</v>
      </c>
      <c r="C95" s="51" t="s">
        <v>252</v>
      </c>
      <c r="D95" s="51">
        <v>3</v>
      </c>
      <c r="E95" s="51" t="s">
        <v>247</v>
      </c>
      <c r="F95" s="72" t="s">
        <v>248</v>
      </c>
    </row>
    <row r="96" spans="1:7" ht="47.25">
      <c r="A96" s="51">
        <v>5</v>
      </c>
      <c r="B96" s="51" t="s">
        <v>154</v>
      </c>
      <c r="C96" s="51" t="s">
        <v>253</v>
      </c>
      <c r="D96" s="51">
        <v>4</v>
      </c>
      <c r="E96" s="51" t="s">
        <v>247</v>
      </c>
      <c r="F96" s="72" t="s">
        <v>248</v>
      </c>
    </row>
    <row r="97" spans="1:6" ht="47.25">
      <c r="A97" s="51">
        <v>6</v>
      </c>
      <c r="B97" s="51" t="s">
        <v>154</v>
      </c>
      <c r="C97" s="51" t="s">
        <v>185</v>
      </c>
      <c r="D97" s="51">
        <v>1</v>
      </c>
      <c r="E97" s="51" t="s">
        <v>247</v>
      </c>
      <c r="F97" s="72" t="s">
        <v>248</v>
      </c>
    </row>
    <row r="98" spans="1:6" ht="47.25">
      <c r="A98" s="51">
        <v>7</v>
      </c>
      <c r="B98" s="51" t="s">
        <v>154</v>
      </c>
      <c r="C98" s="51" t="s">
        <v>254</v>
      </c>
      <c r="D98" s="51">
        <v>2</v>
      </c>
      <c r="E98" s="51" t="s">
        <v>247</v>
      </c>
      <c r="F98" s="72" t="s">
        <v>248</v>
      </c>
    </row>
    <row r="99" spans="1:6" ht="47.25">
      <c r="A99" s="51">
        <v>8</v>
      </c>
      <c r="B99" s="51" t="s">
        <v>154</v>
      </c>
      <c r="C99" s="51" t="s">
        <v>255</v>
      </c>
      <c r="D99" s="51">
        <v>2</v>
      </c>
      <c r="E99" s="51" t="s">
        <v>247</v>
      </c>
      <c r="F99" s="72" t="s">
        <v>248</v>
      </c>
    </row>
    <row r="100" spans="1:6" ht="47.25">
      <c r="A100" s="51">
        <v>9</v>
      </c>
      <c r="B100" s="51" t="s">
        <v>256</v>
      </c>
      <c r="C100" s="51" t="s">
        <v>257</v>
      </c>
      <c r="D100" s="51">
        <v>1</v>
      </c>
      <c r="E100" s="51" t="s">
        <v>258</v>
      </c>
      <c r="F100" s="72" t="s">
        <v>248</v>
      </c>
    </row>
    <row r="101" spans="1:6" ht="47.25">
      <c r="A101" s="51">
        <v>10</v>
      </c>
      <c r="B101" s="51" t="s">
        <v>256</v>
      </c>
      <c r="C101" s="51" t="s">
        <v>155</v>
      </c>
      <c r="D101" s="51">
        <v>4</v>
      </c>
      <c r="E101" s="51" t="s">
        <v>259</v>
      </c>
      <c r="F101" s="72" t="s">
        <v>248</v>
      </c>
    </row>
    <row r="102" spans="1:6" ht="47.25">
      <c r="A102" s="51">
        <v>11</v>
      </c>
      <c r="B102" s="51" t="s">
        <v>256</v>
      </c>
      <c r="C102" s="51" t="s">
        <v>260</v>
      </c>
      <c r="D102" s="51">
        <v>4</v>
      </c>
      <c r="E102" s="51" t="s">
        <v>261</v>
      </c>
      <c r="F102" s="72" t="s">
        <v>248</v>
      </c>
    </row>
    <row r="103" spans="1:6" ht="47.25">
      <c r="A103" s="51">
        <v>12</v>
      </c>
      <c r="B103" s="51" t="s">
        <v>262</v>
      </c>
      <c r="C103" s="51" t="s">
        <v>263</v>
      </c>
      <c r="D103" s="51">
        <v>3</v>
      </c>
      <c r="E103" s="51" t="s">
        <v>247</v>
      </c>
      <c r="F103" s="72" t="s">
        <v>248</v>
      </c>
    </row>
    <row r="104" spans="1:6" ht="47.25">
      <c r="A104" s="51">
        <v>13</v>
      </c>
      <c r="B104" s="51" t="s">
        <v>323</v>
      </c>
      <c r="C104" s="51" t="s">
        <v>155</v>
      </c>
      <c r="D104" s="51">
        <v>1</v>
      </c>
      <c r="E104" s="51" t="s">
        <v>247</v>
      </c>
      <c r="F104" s="72" t="s">
        <v>248</v>
      </c>
    </row>
    <row r="105" spans="1:6" ht="47.25">
      <c r="A105" s="51">
        <v>14</v>
      </c>
      <c r="B105" s="51" t="s">
        <v>264</v>
      </c>
      <c r="C105" s="51" t="s">
        <v>265</v>
      </c>
      <c r="D105" s="51">
        <v>2</v>
      </c>
      <c r="E105" s="51" t="s">
        <v>247</v>
      </c>
      <c r="F105" s="72" t="s">
        <v>248</v>
      </c>
    </row>
    <row r="106" spans="1:6" ht="47.25">
      <c r="A106" s="51">
        <v>15</v>
      </c>
      <c r="B106" s="51" t="s">
        <v>264</v>
      </c>
      <c r="C106" s="51" t="s">
        <v>155</v>
      </c>
      <c r="D106" s="51">
        <v>1</v>
      </c>
      <c r="E106" s="51" t="s">
        <v>247</v>
      </c>
      <c r="F106" s="72" t="s">
        <v>248</v>
      </c>
    </row>
    <row r="107" spans="1:6" ht="47.25">
      <c r="A107" s="51">
        <v>16</v>
      </c>
      <c r="B107" s="51" t="s">
        <v>264</v>
      </c>
      <c r="C107" s="51" t="s">
        <v>266</v>
      </c>
      <c r="D107" s="51">
        <v>1</v>
      </c>
      <c r="E107" s="51" t="s">
        <v>247</v>
      </c>
      <c r="F107" s="72" t="s">
        <v>248</v>
      </c>
    </row>
    <row r="108" spans="1:6" ht="63">
      <c r="A108" s="51">
        <v>17</v>
      </c>
      <c r="B108" s="51" t="s">
        <v>177</v>
      </c>
      <c r="C108" s="51" t="s">
        <v>267</v>
      </c>
      <c r="D108" s="51">
        <v>10</v>
      </c>
      <c r="E108" s="51" t="s">
        <v>268</v>
      </c>
      <c r="F108" s="72" t="s">
        <v>269</v>
      </c>
    </row>
    <row r="109" spans="1:6" ht="31.5">
      <c r="A109" s="51">
        <v>18</v>
      </c>
      <c r="B109" s="51" t="s">
        <v>177</v>
      </c>
      <c r="C109" s="51" t="s">
        <v>270</v>
      </c>
      <c r="D109" s="51">
        <v>13</v>
      </c>
      <c r="E109" s="51" t="s">
        <v>271</v>
      </c>
      <c r="F109" s="72" t="s">
        <v>269</v>
      </c>
    </row>
    <row r="110" spans="1:6" ht="63">
      <c r="A110" s="51">
        <v>19</v>
      </c>
      <c r="B110" s="51" t="s">
        <v>177</v>
      </c>
      <c r="C110" s="51" t="s">
        <v>272</v>
      </c>
      <c r="D110" s="51">
        <v>10</v>
      </c>
      <c r="E110" s="51" t="s">
        <v>268</v>
      </c>
      <c r="F110" s="72" t="s">
        <v>269</v>
      </c>
    </row>
    <row r="111" spans="1:6" ht="63">
      <c r="A111" s="51">
        <v>20</v>
      </c>
      <c r="B111" s="51" t="s">
        <v>177</v>
      </c>
      <c r="C111" s="51" t="s">
        <v>273</v>
      </c>
      <c r="D111" s="51">
        <v>10</v>
      </c>
      <c r="E111" s="51" t="s">
        <v>274</v>
      </c>
      <c r="F111" s="72" t="s">
        <v>269</v>
      </c>
    </row>
    <row r="112" spans="1:6" ht="31.5">
      <c r="A112" s="51">
        <v>21</v>
      </c>
      <c r="B112" s="51" t="s">
        <v>177</v>
      </c>
      <c r="C112" s="51" t="s">
        <v>275</v>
      </c>
      <c r="D112" s="51">
        <v>7</v>
      </c>
      <c r="E112" s="51" t="s">
        <v>261</v>
      </c>
      <c r="F112" s="72" t="s">
        <v>269</v>
      </c>
    </row>
    <row r="113" spans="1:7" ht="31.5">
      <c r="A113" s="51">
        <v>22</v>
      </c>
      <c r="B113" s="51" t="s">
        <v>177</v>
      </c>
      <c r="C113" s="51" t="s">
        <v>276</v>
      </c>
      <c r="D113" s="51">
        <v>7</v>
      </c>
      <c r="E113" s="51" t="s">
        <v>261</v>
      </c>
      <c r="F113" s="72" t="s">
        <v>269</v>
      </c>
    </row>
    <row r="114" spans="1:7" ht="63">
      <c r="A114" s="51">
        <v>23</v>
      </c>
      <c r="B114" s="51" t="s">
        <v>277</v>
      </c>
      <c r="C114" s="51" t="s">
        <v>278</v>
      </c>
      <c r="D114" s="51">
        <v>10</v>
      </c>
      <c r="E114" s="51" t="s">
        <v>279</v>
      </c>
      <c r="F114" s="72"/>
    </row>
    <row r="115" spans="1:7">
      <c r="A115" s="51"/>
      <c r="B115" s="51"/>
      <c r="C115" s="51" t="s">
        <v>176</v>
      </c>
      <c r="D115" s="51">
        <f>SUM(D92:D114)</f>
        <v>103</v>
      </c>
      <c r="E115" s="51">
        <f t="shared" ref="E115" si="10">SUM(E92:E114)</f>
        <v>0</v>
      </c>
      <c r="F115" s="72"/>
    </row>
    <row r="116" spans="1:7" s="75" customFormat="1" ht="23.25" customHeight="1">
      <c r="A116" s="79" t="s">
        <v>399</v>
      </c>
      <c r="B116" s="80"/>
      <c r="C116" s="80"/>
      <c r="D116" s="80"/>
      <c r="E116" s="80"/>
      <c r="F116" s="81"/>
      <c r="G116" s="65"/>
    </row>
    <row r="117" spans="1:7" ht="94.5">
      <c r="A117" s="51">
        <v>1</v>
      </c>
      <c r="B117" s="51" t="s">
        <v>154</v>
      </c>
      <c r="C117" s="69" t="s">
        <v>185</v>
      </c>
      <c r="D117" s="51">
        <v>6</v>
      </c>
      <c r="E117" s="51" t="s">
        <v>280</v>
      </c>
      <c r="F117" s="72" t="s">
        <v>383</v>
      </c>
    </row>
    <row r="118" spans="1:7" ht="94.5">
      <c r="A118" s="51">
        <v>2</v>
      </c>
      <c r="B118" s="51" t="s">
        <v>154</v>
      </c>
      <c r="C118" s="69" t="s">
        <v>185</v>
      </c>
      <c r="D118" s="51">
        <v>4</v>
      </c>
      <c r="E118" s="51" t="s">
        <v>280</v>
      </c>
      <c r="F118" s="72" t="s">
        <v>384</v>
      </c>
    </row>
    <row r="119" spans="1:7" ht="33.75" customHeight="1">
      <c r="A119" s="51">
        <v>3</v>
      </c>
      <c r="B119" s="51" t="s">
        <v>154</v>
      </c>
      <c r="C119" s="52" t="s">
        <v>281</v>
      </c>
      <c r="D119" s="51">
        <v>5</v>
      </c>
      <c r="E119" s="51" t="s">
        <v>282</v>
      </c>
      <c r="F119" s="72" t="s">
        <v>385</v>
      </c>
    </row>
    <row r="120" spans="1:7" ht="63">
      <c r="A120" s="51">
        <v>4</v>
      </c>
      <c r="B120" s="51" t="s">
        <v>154</v>
      </c>
      <c r="C120" s="51" t="s">
        <v>155</v>
      </c>
      <c r="D120" s="51">
        <v>2</v>
      </c>
      <c r="E120" s="51" t="s">
        <v>283</v>
      </c>
      <c r="F120" s="76" t="s">
        <v>284</v>
      </c>
    </row>
    <row r="121" spans="1:7" ht="47.25">
      <c r="A121" s="51">
        <v>5</v>
      </c>
      <c r="B121" s="51" t="s">
        <v>154</v>
      </c>
      <c r="C121" s="51" t="s">
        <v>285</v>
      </c>
      <c r="D121" s="51">
        <v>10</v>
      </c>
      <c r="E121" s="51" t="s">
        <v>286</v>
      </c>
      <c r="F121" s="76" t="s">
        <v>284</v>
      </c>
    </row>
    <row r="122" spans="1:7" ht="31.5">
      <c r="A122" s="51">
        <v>6</v>
      </c>
      <c r="B122" s="51" t="s">
        <v>154</v>
      </c>
      <c r="C122" s="51" t="s">
        <v>287</v>
      </c>
      <c r="D122" s="51">
        <v>2</v>
      </c>
      <c r="E122" s="51" t="s">
        <v>288</v>
      </c>
      <c r="F122" s="76" t="s">
        <v>284</v>
      </c>
    </row>
    <row r="123" spans="1:7" ht="31.5">
      <c r="A123" s="51">
        <v>7</v>
      </c>
      <c r="B123" s="51" t="s">
        <v>154</v>
      </c>
      <c r="C123" s="51" t="s">
        <v>249</v>
      </c>
      <c r="D123" s="52">
        <v>5</v>
      </c>
      <c r="E123" s="51" t="s">
        <v>289</v>
      </c>
      <c r="F123" s="72" t="s">
        <v>290</v>
      </c>
    </row>
    <row r="124" spans="1:7" ht="31.5">
      <c r="A124" s="51">
        <v>8</v>
      </c>
      <c r="B124" s="51" t="s">
        <v>154</v>
      </c>
      <c r="C124" s="51" t="s">
        <v>195</v>
      </c>
      <c r="D124" s="52">
        <v>2</v>
      </c>
      <c r="E124" s="51" t="s">
        <v>291</v>
      </c>
      <c r="F124" s="72" t="s">
        <v>290</v>
      </c>
    </row>
    <row r="125" spans="1:7" ht="31.5">
      <c r="A125" s="51">
        <v>9</v>
      </c>
      <c r="B125" s="51" t="s">
        <v>154</v>
      </c>
      <c r="C125" s="51" t="s">
        <v>292</v>
      </c>
      <c r="D125" s="52">
        <v>5</v>
      </c>
      <c r="E125" s="51" t="s">
        <v>293</v>
      </c>
      <c r="F125" s="72" t="s">
        <v>294</v>
      </c>
    </row>
    <row r="126" spans="1:7" ht="37.5" customHeight="1">
      <c r="A126" s="51">
        <v>10</v>
      </c>
      <c r="B126" s="51" t="s">
        <v>154</v>
      </c>
      <c r="C126" s="51" t="s">
        <v>255</v>
      </c>
      <c r="D126" s="52">
        <v>2</v>
      </c>
      <c r="E126" s="51" t="s">
        <v>295</v>
      </c>
      <c r="F126" s="72" t="s">
        <v>296</v>
      </c>
    </row>
    <row r="127" spans="1:7">
      <c r="A127" s="51">
        <v>11</v>
      </c>
      <c r="B127" s="51" t="s">
        <v>154</v>
      </c>
      <c r="C127" s="51" t="s">
        <v>253</v>
      </c>
      <c r="D127" s="51">
        <v>8</v>
      </c>
      <c r="E127" s="51" t="s">
        <v>297</v>
      </c>
      <c r="F127" s="72" t="s">
        <v>298</v>
      </c>
    </row>
    <row r="128" spans="1:7">
      <c r="A128" s="51">
        <v>12</v>
      </c>
      <c r="B128" s="51" t="s">
        <v>154</v>
      </c>
      <c r="C128" s="51" t="s">
        <v>299</v>
      </c>
      <c r="D128" s="51">
        <v>6</v>
      </c>
      <c r="E128" s="51" t="s">
        <v>297</v>
      </c>
      <c r="F128" s="72" t="s">
        <v>298</v>
      </c>
    </row>
    <row r="129" spans="1:6" ht="31.5">
      <c r="A129" s="51">
        <v>13</v>
      </c>
      <c r="B129" s="51" t="s">
        <v>154</v>
      </c>
      <c r="C129" s="51" t="s">
        <v>300</v>
      </c>
      <c r="D129" s="51">
        <v>2</v>
      </c>
      <c r="E129" s="51" t="s">
        <v>301</v>
      </c>
      <c r="F129" s="72" t="s">
        <v>298</v>
      </c>
    </row>
    <row r="130" spans="1:6" ht="47.25">
      <c r="A130" s="51">
        <v>14</v>
      </c>
      <c r="B130" s="51" t="s">
        <v>154</v>
      </c>
      <c r="C130" s="51" t="s">
        <v>302</v>
      </c>
      <c r="D130" s="51">
        <v>4</v>
      </c>
      <c r="E130" s="51" t="s">
        <v>303</v>
      </c>
      <c r="F130" s="72" t="s">
        <v>304</v>
      </c>
    </row>
    <row r="131" spans="1:6" ht="31.5">
      <c r="A131" s="51">
        <v>15</v>
      </c>
      <c r="B131" s="51" t="s">
        <v>154</v>
      </c>
      <c r="C131" s="52" t="s">
        <v>305</v>
      </c>
      <c r="D131" s="51">
        <v>2</v>
      </c>
      <c r="E131" s="51" t="s">
        <v>306</v>
      </c>
      <c r="F131" s="72" t="s">
        <v>304</v>
      </c>
    </row>
    <row r="132" spans="1:6">
      <c r="A132" s="51">
        <v>16</v>
      </c>
      <c r="B132" s="51" t="s">
        <v>154</v>
      </c>
      <c r="C132" s="52" t="s">
        <v>307</v>
      </c>
      <c r="D132" s="51">
        <v>2</v>
      </c>
      <c r="E132" s="51" t="s">
        <v>308</v>
      </c>
      <c r="F132" s="72" t="s">
        <v>304</v>
      </c>
    </row>
    <row r="133" spans="1:6">
      <c r="A133" s="51">
        <v>17</v>
      </c>
      <c r="B133" s="51" t="s">
        <v>154</v>
      </c>
      <c r="C133" s="51" t="s">
        <v>166</v>
      </c>
      <c r="D133" s="51">
        <v>8</v>
      </c>
      <c r="E133" s="51" t="s">
        <v>309</v>
      </c>
      <c r="F133" s="72" t="s">
        <v>304</v>
      </c>
    </row>
    <row r="134" spans="1:6" ht="31.5">
      <c r="A134" s="51">
        <v>18</v>
      </c>
      <c r="B134" s="51" t="s">
        <v>154</v>
      </c>
      <c r="C134" s="52" t="s">
        <v>155</v>
      </c>
      <c r="D134" s="51">
        <v>4</v>
      </c>
      <c r="E134" s="51" t="s">
        <v>310</v>
      </c>
      <c r="F134" s="72" t="s">
        <v>304</v>
      </c>
    </row>
    <row r="135" spans="1:6" ht="31.5">
      <c r="A135" s="51">
        <v>19</v>
      </c>
      <c r="B135" s="51" t="s">
        <v>154</v>
      </c>
      <c r="C135" s="52" t="s">
        <v>155</v>
      </c>
      <c r="D135" s="51">
        <v>5</v>
      </c>
      <c r="E135" s="51" t="s">
        <v>311</v>
      </c>
      <c r="F135" s="72" t="s">
        <v>304</v>
      </c>
    </row>
    <row r="136" spans="1:6" ht="31.5">
      <c r="A136" s="51">
        <v>20</v>
      </c>
      <c r="B136" s="51" t="s">
        <v>154</v>
      </c>
      <c r="C136" s="51" t="s">
        <v>312</v>
      </c>
      <c r="D136" s="51">
        <v>2</v>
      </c>
      <c r="E136" s="51" t="s">
        <v>313</v>
      </c>
      <c r="F136" s="72" t="s">
        <v>304</v>
      </c>
    </row>
    <row r="137" spans="1:6" ht="31.5">
      <c r="A137" s="51">
        <v>21</v>
      </c>
      <c r="B137" s="51" t="s">
        <v>177</v>
      </c>
      <c r="C137" s="51" t="s">
        <v>252</v>
      </c>
      <c r="D137" s="51">
        <v>2</v>
      </c>
      <c r="E137" s="51" t="s">
        <v>309</v>
      </c>
      <c r="F137" s="72" t="s">
        <v>304</v>
      </c>
    </row>
    <row r="138" spans="1:6" ht="47.25">
      <c r="A138" s="51">
        <v>22</v>
      </c>
      <c r="B138" s="51" t="s">
        <v>177</v>
      </c>
      <c r="C138" s="51" t="s">
        <v>314</v>
      </c>
      <c r="D138" s="51">
        <v>7</v>
      </c>
      <c r="E138" s="51" t="s">
        <v>315</v>
      </c>
      <c r="F138" s="72" t="s">
        <v>304</v>
      </c>
    </row>
    <row r="139" spans="1:6" ht="47.25">
      <c r="A139" s="51">
        <v>23</v>
      </c>
      <c r="B139" s="51" t="s">
        <v>177</v>
      </c>
      <c r="C139" s="51" t="s">
        <v>316</v>
      </c>
      <c r="D139" s="51">
        <v>15</v>
      </c>
      <c r="E139" s="51" t="s">
        <v>317</v>
      </c>
      <c r="F139" s="72"/>
    </row>
    <row r="140" spans="1:6" ht="31.5">
      <c r="A140" s="51">
        <v>24</v>
      </c>
      <c r="B140" s="51" t="s">
        <v>177</v>
      </c>
      <c r="C140" s="51" t="s">
        <v>318</v>
      </c>
      <c r="D140" s="51">
        <v>16</v>
      </c>
      <c r="E140" s="51" t="s">
        <v>319</v>
      </c>
      <c r="F140" s="72"/>
    </row>
    <row r="141" spans="1:6" ht="94.5">
      <c r="A141" s="51">
        <v>25</v>
      </c>
      <c r="B141" s="51" t="s">
        <v>177</v>
      </c>
      <c r="C141" s="51" t="s">
        <v>320</v>
      </c>
      <c r="D141" s="51">
        <v>48</v>
      </c>
      <c r="E141" s="51" t="s">
        <v>321</v>
      </c>
      <c r="F141" s="72"/>
    </row>
    <row r="142" spans="1:6" ht="47.25">
      <c r="A142" s="51">
        <v>26</v>
      </c>
      <c r="B142" s="51" t="s">
        <v>177</v>
      </c>
      <c r="C142" s="51" t="s">
        <v>316</v>
      </c>
      <c r="D142" s="51">
        <v>44</v>
      </c>
      <c r="E142" s="51" t="s">
        <v>317</v>
      </c>
      <c r="F142" s="72"/>
    </row>
    <row r="143" spans="1:6">
      <c r="A143" s="51"/>
      <c r="B143" s="51"/>
      <c r="C143" s="51" t="s">
        <v>176</v>
      </c>
      <c r="D143" s="51">
        <f t="shared" ref="D143:E143" si="11">SUM(D117:D142)</f>
        <v>218</v>
      </c>
      <c r="E143" s="51">
        <f t="shared" si="11"/>
        <v>0</v>
      </c>
      <c r="F143" s="72"/>
    </row>
    <row r="144" spans="1:6" ht="26.25" customHeight="1">
      <c r="A144" s="79" t="s">
        <v>400</v>
      </c>
      <c r="B144" s="80"/>
      <c r="C144" s="80"/>
      <c r="D144" s="80"/>
      <c r="E144" s="80"/>
      <c r="F144" s="81"/>
    </row>
    <row r="145" spans="1:6">
      <c r="A145" s="51">
        <v>1</v>
      </c>
      <c r="B145" s="51" t="s">
        <v>154</v>
      </c>
      <c r="C145" s="51" t="s">
        <v>249</v>
      </c>
      <c r="D145" s="51">
        <v>1</v>
      </c>
      <c r="E145" s="51" t="s">
        <v>326</v>
      </c>
      <c r="F145" s="72" t="s">
        <v>327</v>
      </c>
    </row>
    <row r="146" spans="1:6">
      <c r="A146" s="51">
        <v>2</v>
      </c>
      <c r="B146" s="51" t="s">
        <v>154</v>
      </c>
      <c r="C146" s="51" t="s">
        <v>328</v>
      </c>
      <c r="D146" s="51">
        <v>1</v>
      </c>
      <c r="E146" s="51" t="s">
        <v>326</v>
      </c>
      <c r="F146" s="72" t="s">
        <v>329</v>
      </c>
    </row>
    <row r="147" spans="1:6" ht="31.5">
      <c r="A147" s="51">
        <v>3</v>
      </c>
      <c r="B147" s="51" t="s">
        <v>154</v>
      </c>
      <c r="C147" s="51" t="s">
        <v>330</v>
      </c>
      <c r="D147" s="51">
        <v>1</v>
      </c>
      <c r="E147" s="51" t="s">
        <v>326</v>
      </c>
      <c r="F147" s="72" t="s">
        <v>331</v>
      </c>
    </row>
    <row r="148" spans="1:6" ht="47.25">
      <c r="A148" s="51">
        <v>4</v>
      </c>
      <c r="B148" s="51" t="s">
        <v>154</v>
      </c>
      <c r="C148" s="51" t="s">
        <v>332</v>
      </c>
      <c r="D148" s="51">
        <v>3</v>
      </c>
      <c r="E148" s="51" t="s">
        <v>333</v>
      </c>
      <c r="F148" s="72" t="s">
        <v>334</v>
      </c>
    </row>
    <row r="149" spans="1:6" ht="47.25">
      <c r="A149" s="51">
        <v>5</v>
      </c>
      <c r="B149" s="51" t="s">
        <v>154</v>
      </c>
      <c r="C149" s="51" t="s">
        <v>253</v>
      </c>
      <c r="D149" s="51">
        <v>1</v>
      </c>
      <c r="E149" s="51" t="s">
        <v>326</v>
      </c>
      <c r="F149" s="72" t="s">
        <v>335</v>
      </c>
    </row>
    <row r="150" spans="1:6" ht="47.25">
      <c r="A150" s="51">
        <v>6</v>
      </c>
      <c r="B150" s="51" t="s">
        <v>154</v>
      </c>
      <c r="C150" s="51" t="s">
        <v>336</v>
      </c>
      <c r="D150" s="51">
        <v>1</v>
      </c>
      <c r="E150" s="51" t="s">
        <v>326</v>
      </c>
      <c r="F150" s="72" t="s">
        <v>335</v>
      </c>
    </row>
    <row r="151" spans="1:6" ht="47.25">
      <c r="A151" s="51">
        <v>7</v>
      </c>
      <c r="B151" s="51" t="s">
        <v>154</v>
      </c>
      <c r="C151" s="51" t="s">
        <v>155</v>
      </c>
      <c r="D151" s="51">
        <v>1</v>
      </c>
      <c r="E151" s="51" t="s">
        <v>326</v>
      </c>
      <c r="F151" s="72" t="s">
        <v>335</v>
      </c>
    </row>
    <row r="152" spans="1:6" ht="63">
      <c r="A152" s="51">
        <v>8</v>
      </c>
      <c r="B152" s="51" t="s">
        <v>154</v>
      </c>
      <c r="C152" s="51" t="s">
        <v>366</v>
      </c>
      <c r="D152" s="51">
        <v>1</v>
      </c>
      <c r="E152" s="51" t="s">
        <v>326</v>
      </c>
      <c r="F152" s="72" t="s">
        <v>337</v>
      </c>
    </row>
    <row r="153" spans="1:6" ht="31.5">
      <c r="A153" s="51">
        <v>9</v>
      </c>
      <c r="B153" s="51" t="s">
        <v>154</v>
      </c>
      <c r="C153" s="51" t="s">
        <v>338</v>
      </c>
      <c r="D153" s="51">
        <v>2</v>
      </c>
      <c r="E153" s="51" t="s">
        <v>339</v>
      </c>
      <c r="F153" s="72"/>
    </row>
    <row r="154" spans="1:6" ht="94.5">
      <c r="A154" s="51">
        <v>10</v>
      </c>
      <c r="B154" s="51" t="s">
        <v>154</v>
      </c>
      <c r="C154" s="51" t="s">
        <v>365</v>
      </c>
      <c r="D154" s="51">
        <v>2</v>
      </c>
      <c r="E154" s="51" t="s">
        <v>193</v>
      </c>
      <c r="F154" s="72" t="s">
        <v>340</v>
      </c>
    </row>
    <row r="155" spans="1:6" ht="94.5">
      <c r="A155" s="51">
        <v>11</v>
      </c>
      <c r="B155" s="51" t="s">
        <v>154</v>
      </c>
      <c r="C155" s="51" t="s">
        <v>341</v>
      </c>
      <c r="D155" s="51">
        <v>1</v>
      </c>
      <c r="E155" s="51" t="s">
        <v>342</v>
      </c>
      <c r="F155" s="72" t="s">
        <v>340</v>
      </c>
    </row>
    <row r="156" spans="1:6" ht="63">
      <c r="A156" s="51">
        <v>12</v>
      </c>
      <c r="B156" s="51" t="s">
        <v>154</v>
      </c>
      <c r="C156" s="51" t="s">
        <v>338</v>
      </c>
      <c r="D156" s="51">
        <v>3</v>
      </c>
      <c r="E156" s="51" t="s">
        <v>343</v>
      </c>
      <c r="F156" s="72" t="s">
        <v>344</v>
      </c>
    </row>
    <row r="157" spans="1:6" ht="173.25">
      <c r="A157" s="51">
        <v>13</v>
      </c>
      <c r="B157" s="51" t="s">
        <v>154</v>
      </c>
      <c r="C157" s="51" t="s">
        <v>345</v>
      </c>
      <c r="D157" s="51">
        <v>1</v>
      </c>
      <c r="E157" s="51" t="s">
        <v>346</v>
      </c>
      <c r="F157" s="72" t="s">
        <v>347</v>
      </c>
    </row>
    <row r="158" spans="1:6" ht="157.5">
      <c r="A158" s="51">
        <v>14</v>
      </c>
      <c r="B158" s="51" t="s">
        <v>154</v>
      </c>
      <c r="C158" s="51" t="s">
        <v>367</v>
      </c>
      <c r="D158" s="51">
        <v>1</v>
      </c>
      <c r="E158" s="51" t="s">
        <v>349</v>
      </c>
      <c r="F158" s="72" t="s">
        <v>350</v>
      </c>
    </row>
    <row r="159" spans="1:6" ht="157.5">
      <c r="A159" s="51">
        <v>15</v>
      </c>
      <c r="B159" s="51" t="s">
        <v>154</v>
      </c>
      <c r="C159" s="51" t="s">
        <v>348</v>
      </c>
      <c r="D159" s="51">
        <v>1</v>
      </c>
      <c r="E159" s="51" t="s">
        <v>351</v>
      </c>
      <c r="F159" s="72" t="s">
        <v>350</v>
      </c>
    </row>
    <row r="160" spans="1:6" ht="47.25">
      <c r="A160" s="51">
        <v>16</v>
      </c>
      <c r="B160" s="51" t="s">
        <v>154</v>
      </c>
      <c r="C160" s="51" t="s">
        <v>352</v>
      </c>
      <c r="D160" s="51">
        <v>1</v>
      </c>
      <c r="E160" s="51" t="s">
        <v>353</v>
      </c>
      <c r="F160" s="72" t="s">
        <v>354</v>
      </c>
    </row>
    <row r="161" spans="1:6" ht="31.5">
      <c r="A161" s="51">
        <v>17</v>
      </c>
      <c r="B161" s="51" t="s">
        <v>154</v>
      </c>
      <c r="C161" s="51" t="s">
        <v>155</v>
      </c>
      <c r="D161" s="51">
        <v>1</v>
      </c>
      <c r="E161" s="51" t="s">
        <v>355</v>
      </c>
      <c r="F161" s="72" t="s">
        <v>356</v>
      </c>
    </row>
    <row r="162" spans="1:6" ht="31.5">
      <c r="A162" s="51">
        <v>18</v>
      </c>
      <c r="B162" s="51" t="s">
        <v>154</v>
      </c>
      <c r="C162" s="51" t="s">
        <v>357</v>
      </c>
      <c r="D162" s="51">
        <v>1</v>
      </c>
      <c r="E162" s="51" t="s">
        <v>358</v>
      </c>
      <c r="F162" s="72" t="s">
        <v>359</v>
      </c>
    </row>
    <row r="163" spans="1:6" ht="31.5">
      <c r="A163" s="51">
        <v>19</v>
      </c>
      <c r="B163" s="51" t="s">
        <v>154</v>
      </c>
      <c r="C163" s="51" t="s">
        <v>360</v>
      </c>
      <c r="D163" s="51">
        <v>1</v>
      </c>
      <c r="E163" s="51" t="s">
        <v>361</v>
      </c>
      <c r="F163" s="72" t="s">
        <v>362</v>
      </c>
    </row>
    <row r="164" spans="1:6">
      <c r="A164" s="51"/>
      <c r="B164" s="51"/>
      <c r="C164" s="51" t="s">
        <v>176</v>
      </c>
      <c r="D164" s="51">
        <f>SUM(D145:D163)</f>
        <v>25</v>
      </c>
      <c r="E164" s="51">
        <f t="shared" ref="E164" si="12">SUM(E145:E163)</f>
        <v>0</v>
      </c>
      <c r="F164" s="72"/>
    </row>
    <row r="165" spans="1:6" ht="27.75" customHeight="1">
      <c r="A165" s="66"/>
      <c r="B165" s="66"/>
      <c r="C165" s="66" t="s">
        <v>322</v>
      </c>
      <c r="D165" s="66" t="e">
        <f>D20+D167D22+#REF!+D56+D60+D63+D70+D73+D76+D80+D84+#REF!+D87+D90+D115+D143+D164</f>
        <v>#NAME?</v>
      </c>
      <c r="E165" s="66"/>
      <c r="F165" s="72"/>
    </row>
    <row r="167" spans="1:6">
      <c r="A167" s="78"/>
      <c r="B167" s="78"/>
      <c r="C167" s="78"/>
      <c r="D167" s="78"/>
      <c r="E167" s="78"/>
    </row>
    <row r="168" spans="1:6">
      <c r="A168" s="78"/>
      <c r="B168" s="78"/>
      <c r="C168" s="78"/>
      <c r="D168" s="78"/>
      <c r="E168" s="78"/>
    </row>
    <row r="169" spans="1:6">
      <c r="A169" s="78"/>
      <c r="B169" s="78"/>
      <c r="C169" s="78"/>
      <c r="D169" s="78"/>
      <c r="E169" s="78"/>
    </row>
    <row r="170" spans="1:6">
      <c r="A170" s="78"/>
      <c r="B170" s="78"/>
      <c r="C170" s="78"/>
      <c r="D170" s="78"/>
      <c r="E170" s="78"/>
    </row>
    <row r="171" spans="1:6">
      <c r="A171" s="78"/>
      <c r="B171" s="78"/>
      <c r="C171" s="78"/>
      <c r="D171" s="78"/>
      <c r="E171" s="78"/>
    </row>
    <row r="172" spans="1:6">
      <c r="A172" s="78"/>
      <c r="B172" s="78"/>
      <c r="C172" s="78"/>
      <c r="D172" s="78"/>
      <c r="E172" s="78"/>
    </row>
    <row r="173" spans="1:6">
      <c r="A173" s="78"/>
      <c r="B173" s="78"/>
      <c r="C173" s="78"/>
      <c r="D173" s="78"/>
      <c r="E173" s="78"/>
    </row>
    <row r="174" spans="1:6">
      <c r="A174" s="78"/>
      <c r="B174" s="78"/>
      <c r="C174" s="78"/>
      <c r="D174" s="78"/>
      <c r="E174" s="78"/>
    </row>
    <row r="175" spans="1:6">
      <c r="A175" s="78"/>
      <c r="B175" s="78"/>
      <c r="C175" s="78"/>
      <c r="D175" s="78"/>
      <c r="E175" s="78"/>
    </row>
    <row r="176" spans="1:6">
      <c r="A176" s="78"/>
      <c r="B176" s="78"/>
      <c r="C176" s="78"/>
      <c r="D176" s="78"/>
      <c r="E176" s="78"/>
    </row>
    <row r="177" spans="1:5">
      <c r="A177" s="78"/>
      <c r="B177" s="78"/>
      <c r="C177" s="78"/>
      <c r="D177" s="78"/>
      <c r="E177" s="78"/>
    </row>
    <row r="178" spans="1:5">
      <c r="A178" s="78"/>
      <c r="B178" s="78"/>
      <c r="C178" s="78"/>
      <c r="D178" s="78"/>
      <c r="E178" s="78"/>
    </row>
  </sheetData>
  <autoFilter ref="A7:G167"/>
  <mergeCells count="17">
    <mergeCell ref="A21:F21"/>
    <mergeCell ref="A24:F24"/>
    <mergeCell ref="A57:F57"/>
    <mergeCell ref="A61:F61"/>
    <mergeCell ref="A144:F144"/>
    <mergeCell ref="A3:F3"/>
    <mergeCell ref="A85:F85"/>
    <mergeCell ref="A88:F88"/>
    <mergeCell ref="A91:F91"/>
    <mergeCell ref="A116:F116"/>
    <mergeCell ref="A64:F64"/>
    <mergeCell ref="A71:F71"/>
    <mergeCell ref="A74:F74"/>
    <mergeCell ref="A77:F77"/>
    <mergeCell ref="A81:F81"/>
    <mergeCell ref="A5:F5"/>
    <mergeCell ref="A8:F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C17"/>
  <sheetViews>
    <sheetView workbookViewId="0">
      <selection activeCell="C17" sqref="C17"/>
    </sheetView>
  </sheetViews>
  <sheetFormatPr defaultRowHeight="12.75"/>
  <cols>
    <col min="3" max="3" width="46" bestFit="1" customWidth="1"/>
  </cols>
  <sheetData>
    <row r="6" spans="3:3">
      <c r="C6" s="53" t="s">
        <v>369</v>
      </c>
    </row>
    <row r="7" spans="3:3">
      <c r="C7" s="54" t="s">
        <v>370</v>
      </c>
    </row>
    <row r="8" spans="3:3">
      <c r="C8" s="55" t="s">
        <v>371</v>
      </c>
    </row>
    <row r="9" spans="3:3">
      <c r="C9" s="56" t="s">
        <v>372</v>
      </c>
    </row>
    <row r="10" spans="3:3">
      <c r="C10" s="57" t="s">
        <v>373</v>
      </c>
    </row>
    <row r="11" spans="3:3">
      <c r="C11" s="58" t="s">
        <v>374</v>
      </c>
    </row>
    <row r="12" spans="3:3">
      <c r="C12" s="59" t="s">
        <v>375</v>
      </c>
    </row>
    <row r="13" spans="3:3">
      <c r="C13" s="60" t="s">
        <v>376</v>
      </c>
    </row>
    <row r="14" spans="3:3">
      <c r="C14" s="61" t="s">
        <v>377</v>
      </c>
    </row>
    <row r="15" spans="3:3">
      <c r="C15" s="62" t="s">
        <v>378</v>
      </c>
    </row>
    <row r="16" spans="3:3">
      <c r="C16" s="63" t="s">
        <v>379</v>
      </c>
    </row>
    <row r="17" spans="3:3">
      <c r="C17" s="64" t="s">
        <v>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B53"/>
  <sheetViews>
    <sheetView view="pageBreakPreview" topLeftCell="A19" zoomScale="80" zoomScaleNormal="100" zoomScaleSheetLayoutView="80" workbookViewId="0">
      <selection activeCell="B53" sqref="B53"/>
    </sheetView>
  </sheetViews>
  <sheetFormatPr defaultRowHeight="12.75"/>
  <cols>
    <col min="1" max="1" width="9.140625" style="2"/>
    <col min="2" max="2" width="83.42578125" style="2" customWidth="1"/>
    <col min="3" max="16384" width="9.140625" style="2"/>
  </cols>
  <sheetData>
    <row r="1" spans="1:2">
      <c r="A1" s="4"/>
      <c r="B1" s="21" t="s">
        <v>2</v>
      </c>
    </row>
    <row r="2" spans="1:2">
      <c r="A2" s="4"/>
      <c r="B2" s="21" t="s">
        <v>50</v>
      </c>
    </row>
    <row r="3" spans="1:2">
      <c r="A3" s="4"/>
      <c r="B3" s="21" t="s">
        <v>140</v>
      </c>
    </row>
    <row r="4" spans="1:2">
      <c r="A4" s="4"/>
      <c r="B4" s="7" t="s">
        <v>88</v>
      </c>
    </row>
    <row r="5" spans="1:2">
      <c r="A5" s="4"/>
      <c r="B5" s="5"/>
    </row>
    <row r="6" spans="1:2">
      <c r="A6" s="4"/>
      <c r="B6" s="6"/>
    </row>
    <row r="7" spans="1:2">
      <c r="A7" s="85" t="s">
        <v>148</v>
      </c>
      <c r="B7" s="85"/>
    </row>
    <row r="8" spans="1:2" ht="13.5" thickBot="1">
      <c r="A8" s="4"/>
      <c r="B8" s="6"/>
    </row>
    <row r="9" spans="1:2" ht="13.5" thickBot="1">
      <c r="A9" s="8" t="s">
        <v>41</v>
      </c>
      <c r="B9" s="9" t="s">
        <v>4</v>
      </c>
    </row>
    <row r="10" spans="1:2">
      <c r="A10" s="32" t="s">
        <v>92</v>
      </c>
      <c r="B10" s="33" t="s">
        <v>45</v>
      </c>
    </row>
    <row r="11" spans="1:2">
      <c r="A11" s="34" t="s">
        <v>0</v>
      </c>
      <c r="B11" s="35" t="s">
        <v>5</v>
      </c>
    </row>
    <row r="12" spans="1:2" ht="25.5">
      <c r="A12" s="34" t="s">
        <v>89</v>
      </c>
      <c r="B12" s="35" t="s">
        <v>6</v>
      </c>
    </row>
    <row r="13" spans="1:2" ht="25.5">
      <c r="A13" s="34" t="s">
        <v>90</v>
      </c>
      <c r="B13" s="35" t="s">
        <v>7</v>
      </c>
    </row>
    <row r="14" spans="1:2">
      <c r="A14" s="34" t="s">
        <v>93</v>
      </c>
      <c r="B14" s="35" t="s">
        <v>8</v>
      </c>
    </row>
    <row r="15" spans="1:2">
      <c r="A15" s="34" t="s">
        <v>94</v>
      </c>
      <c r="B15" s="35" t="s">
        <v>9</v>
      </c>
    </row>
    <row r="16" spans="1:2">
      <c r="A16" s="34" t="s">
        <v>1</v>
      </c>
      <c r="B16" s="35" t="s">
        <v>46</v>
      </c>
    </row>
    <row r="17" spans="1:2">
      <c r="A17" s="34" t="s">
        <v>95</v>
      </c>
      <c r="B17" s="36" t="s">
        <v>10</v>
      </c>
    </row>
    <row r="18" spans="1:2">
      <c r="A18" s="34" t="s">
        <v>96</v>
      </c>
      <c r="B18" s="35" t="s">
        <v>47</v>
      </c>
    </row>
    <row r="19" spans="1:2">
      <c r="A19" s="34" t="s">
        <v>97</v>
      </c>
      <c r="B19" s="35" t="s">
        <v>11</v>
      </c>
    </row>
    <row r="20" spans="1:2">
      <c r="A20" s="34" t="s">
        <v>98</v>
      </c>
      <c r="B20" s="35" t="s">
        <v>12</v>
      </c>
    </row>
    <row r="21" spans="1:2">
      <c r="A21" s="34" t="s">
        <v>99</v>
      </c>
      <c r="B21" s="35" t="s">
        <v>13</v>
      </c>
    </row>
    <row r="22" spans="1:2">
      <c r="A22" s="34" t="s">
        <v>91</v>
      </c>
      <c r="B22" s="35" t="s">
        <v>14</v>
      </c>
    </row>
    <row r="23" spans="1:2" ht="25.5">
      <c r="A23" s="34" t="s">
        <v>100</v>
      </c>
      <c r="B23" s="35" t="s">
        <v>42</v>
      </c>
    </row>
    <row r="24" spans="1:2">
      <c r="A24" s="34"/>
      <c r="B24" s="37" t="s">
        <v>15</v>
      </c>
    </row>
    <row r="25" spans="1:2">
      <c r="A25" s="34"/>
      <c r="B25" s="37" t="s">
        <v>16</v>
      </c>
    </row>
    <row r="26" spans="1:2">
      <c r="A26" s="34"/>
      <c r="B26" s="37" t="s">
        <v>17</v>
      </c>
    </row>
    <row r="27" spans="1:2">
      <c r="A27" s="34"/>
      <c r="B27" s="37" t="s">
        <v>18</v>
      </c>
    </row>
    <row r="28" spans="1:2">
      <c r="A28" s="34"/>
      <c r="B28" s="37" t="s">
        <v>19</v>
      </c>
    </row>
    <row r="29" spans="1:2">
      <c r="A29" s="34"/>
      <c r="B29" s="37" t="s">
        <v>20</v>
      </c>
    </row>
    <row r="30" spans="1:2">
      <c r="A30" s="34"/>
      <c r="B30" s="37" t="s">
        <v>21</v>
      </c>
    </row>
    <row r="31" spans="1:2">
      <c r="A31" s="34"/>
      <c r="B31" s="37" t="s">
        <v>22</v>
      </c>
    </row>
    <row r="32" spans="1:2">
      <c r="A32" s="34"/>
      <c r="B32" s="37" t="s">
        <v>23</v>
      </c>
    </row>
    <row r="33" spans="1:2">
      <c r="A33" s="34"/>
      <c r="B33" s="37" t="s">
        <v>24</v>
      </c>
    </row>
    <row r="34" spans="1:2">
      <c r="A34" s="34"/>
      <c r="B34" s="37" t="s">
        <v>25</v>
      </c>
    </row>
    <row r="35" spans="1:2">
      <c r="A35" s="34"/>
      <c r="B35" s="37" t="s">
        <v>26</v>
      </c>
    </row>
    <row r="36" spans="1:2">
      <c r="A36" s="34" t="s">
        <v>101</v>
      </c>
      <c r="B36" s="38" t="s">
        <v>27</v>
      </c>
    </row>
    <row r="37" spans="1:2">
      <c r="A37" s="34" t="s">
        <v>102</v>
      </c>
      <c r="B37" s="38" t="s">
        <v>28</v>
      </c>
    </row>
    <row r="38" spans="1:2">
      <c r="A38" s="34" t="s">
        <v>103</v>
      </c>
      <c r="B38" s="38" t="s">
        <v>29</v>
      </c>
    </row>
    <row r="39" spans="1:2">
      <c r="A39" s="34" t="s">
        <v>104</v>
      </c>
      <c r="B39" s="38" t="s">
        <v>30</v>
      </c>
    </row>
    <row r="40" spans="1:2">
      <c r="A40" s="34" t="s">
        <v>105</v>
      </c>
      <c r="B40" s="35" t="s">
        <v>48</v>
      </c>
    </row>
    <row r="41" spans="1:2">
      <c r="A41" s="34" t="s">
        <v>106</v>
      </c>
      <c r="B41" s="38" t="s">
        <v>31</v>
      </c>
    </row>
    <row r="42" spans="1:2">
      <c r="A42" s="34" t="s">
        <v>107</v>
      </c>
      <c r="B42" s="35" t="s">
        <v>32</v>
      </c>
    </row>
    <row r="43" spans="1:2">
      <c r="A43" s="34" t="s">
        <v>108</v>
      </c>
      <c r="B43" s="35" t="s">
        <v>138</v>
      </c>
    </row>
    <row r="44" spans="1:2">
      <c r="A44" s="34" t="s">
        <v>109</v>
      </c>
      <c r="B44" s="38" t="s">
        <v>33</v>
      </c>
    </row>
    <row r="45" spans="1:2">
      <c r="A45" s="34" t="s">
        <v>110</v>
      </c>
      <c r="B45" s="38" t="s">
        <v>49</v>
      </c>
    </row>
    <row r="46" spans="1:2">
      <c r="A46" s="34" t="s">
        <v>111</v>
      </c>
      <c r="B46" s="35" t="s">
        <v>34</v>
      </c>
    </row>
    <row r="47" spans="1:2">
      <c r="A47" s="34" t="s">
        <v>112</v>
      </c>
      <c r="B47" s="35" t="s">
        <v>35</v>
      </c>
    </row>
    <row r="48" spans="1:2">
      <c r="A48" s="34"/>
      <c r="B48" s="35" t="s">
        <v>36</v>
      </c>
    </row>
    <row r="49" spans="1:2">
      <c r="A49" s="34"/>
      <c r="B49" s="35" t="s">
        <v>37</v>
      </c>
    </row>
    <row r="50" spans="1:2">
      <c r="A50" s="34"/>
      <c r="B50" s="35" t="s">
        <v>38</v>
      </c>
    </row>
    <row r="51" spans="1:2">
      <c r="A51" s="34"/>
      <c r="B51" s="35" t="s">
        <v>39</v>
      </c>
    </row>
    <row r="52" spans="1:2">
      <c r="A52" s="34"/>
      <c r="B52" s="35" t="s">
        <v>40</v>
      </c>
    </row>
    <row r="53" spans="1:2" ht="26.25" thickBot="1">
      <c r="A53" s="39" t="s">
        <v>113</v>
      </c>
      <c r="B53" s="40" t="s">
        <v>44</v>
      </c>
    </row>
  </sheetData>
  <customSheetViews>
    <customSheetView guid="{0668D5E2-826E-40CE-A632-0C7DE12AB321}" scale="80" showPageBreaks="1" state="hidden" view="pageBreakPreview" topLeftCell="A19">
      <selection activeCell="B53" sqref="B53"/>
      <pageMargins left="0.7" right="0.7" top="0.75" bottom="0.75" header="0.3" footer="0.3"/>
      <pageSetup paperSize="9" scale="96" orientation="portrait" r:id="rId1"/>
    </customSheetView>
  </customSheetViews>
  <mergeCells count="1">
    <mergeCell ref="A7:B7"/>
  </mergeCells>
  <pageMargins left="0.7" right="0.7" top="0.75" bottom="0.75" header="0.3" footer="0.3"/>
  <pageSetup paperSize="9" scale="96" orientation="portrait" r:id="rId2"/>
  <customProperties>
    <customPr name="_pios_id" r:id="rId3"/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FF0000"/>
    <pageSetUpPr fitToPage="1"/>
  </sheetPr>
  <dimension ref="A1:G49"/>
  <sheetViews>
    <sheetView view="pageBreakPreview" zoomScale="90" zoomScaleNormal="120" zoomScaleSheetLayoutView="90" workbookViewId="0">
      <selection activeCell="E47" sqref="E47"/>
    </sheetView>
  </sheetViews>
  <sheetFormatPr defaultRowHeight="12.75"/>
  <cols>
    <col min="1" max="1" width="7.85546875" style="2" customWidth="1"/>
    <col min="2" max="2" width="53.85546875" style="2" customWidth="1"/>
    <col min="3" max="3" width="29" style="2" customWidth="1"/>
    <col min="4" max="4" width="9.140625" style="2"/>
    <col min="5" max="5" width="32.7109375" style="2" customWidth="1"/>
    <col min="6" max="16384" width="9.140625" style="2"/>
  </cols>
  <sheetData>
    <row r="1" spans="1:5">
      <c r="C1" s="19" t="s">
        <v>43</v>
      </c>
    </row>
    <row r="2" spans="1:5">
      <c r="C2" s="19" t="s">
        <v>50</v>
      </c>
    </row>
    <row r="3" spans="1:5">
      <c r="C3" s="19" t="s">
        <v>140</v>
      </c>
    </row>
    <row r="4" spans="1:5">
      <c r="C4" s="10" t="s">
        <v>88</v>
      </c>
    </row>
    <row r="7" spans="1:5">
      <c r="A7" s="86" t="s">
        <v>51</v>
      </c>
      <c r="B7" s="86"/>
      <c r="C7" s="86"/>
    </row>
    <row r="8" spans="1:5">
      <c r="A8" s="86" t="s">
        <v>147</v>
      </c>
      <c r="B8" s="86"/>
      <c r="C8" s="86"/>
    </row>
    <row r="9" spans="1:5">
      <c r="B9" s="12"/>
    </row>
    <row r="10" spans="1:5" ht="13.5" thickBot="1"/>
    <row r="11" spans="1:5" ht="26.25" thickBot="1">
      <c r="A11" s="46" t="s">
        <v>41</v>
      </c>
      <c r="B11" s="46" t="s">
        <v>4</v>
      </c>
      <c r="C11" s="46" t="s">
        <v>52</v>
      </c>
    </row>
    <row r="12" spans="1:5">
      <c r="A12" s="23">
        <v>1</v>
      </c>
      <c r="B12" s="44" t="s">
        <v>57</v>
      </c>
      <c r="C12" s="42"/>
      <c r="E12" s="15"/>
    </row>
    <row r="13" spans="1:5">
      <c r="A13" s="22">
        <v>2</v>
      </c>
      <c r="B13" s="24" t="s">
        <v>58</v>
      </c>
      <c r="C13" s="43"/>
      <c r="E13" s="15"/>
    </row>
    <row r="14" spans="1:5">
      <c r="A14" s="22">
        <v>3</v>
      </c>
      <c r="B14" s="24" t="s">
        <v>59</v>
      </c>
      <c r="C14" s="43"/>
      <c r="E14" s="15"/>
    </row>
    <row r="15" spans="1:5">
      <c r="A15" s="22">
        <v>4</v>
      </c>
      <c r="B15" s="24" t="s">
        <v>60</v>
      </c>
      <c r="C15" s="43"/>
      <c r="E15" s="15"/>
    </row>
    <row r="16" spans="1:5">
      <c r="A16" s="22">
        <v>5</v>
      </c>
      <c r="B16" s="24" t="s">
        <v>80</v>
      </c>
      <c r="C16" s="43"/>
      <c r="E16" s="15"/>
    </row>
    <row r="17" spans="1:7">
      <c r="A17" s="22">
        <v>6</v>
      </c>
      <c r="B17" s="45" t="s">
        <v>81</v>
      </c>
      <c r="C17" s="43"/>
      <c r="E17" s="15"/>
    </row>
    <row r="18" spans="1:7">
      <c r="A18" s="22">
        <v>7</v>
      </c>
      <c r="B18" s="24" t="s">
        <v>63</v>
      </c>
      <c r="C18" s="43"/>
      <c r="E18" s="15"/>
    </row>
    <row r="19" spans="1:7">
      <c r="A19" s="22">
        <v>8</v>
      </c>
      <c r="B19" s="24" t="s">
        <v>139</v>
      </c>
      <c r="C19" s="43"/>
      <c r="E19" s="15"/>
      <c r="G19" s="15"/>
    </row>
    <row r="20" spans="1:7">
      <c r="A20" s="22">
        <v>9</v>
      </c>
      <c r="B20" s="24" t="s">
        <v>115</v>
      </c>
      <c r="C20" s="43"/>
      <c r="E20" s="15"/>
    </row>
    <row r="21" spans="1:7">
      <c r="A21" s="22">
        <v>10</v>
      </c>
      <c r="B21" s="24" t="s">
        <v>116</v>
      </c>
      <c r="C21" s="43"/>
      <c r="E21" s="15"/>
    </row>
    <row r="22" spans="1:7">
      <c r="A22" s="22">
        <v>11</v>
      </c>
      <c r="B22" s="24" t="s">
        <v>144</v>
      </c>
      <c r="C22" s="43"/>
      <c r="E22" s="15"/>
    </row>
    <row r="23" spans="1:7">
      <c r="A23" s="22">
        <v>12</v>
      </c>
      <c r="B23" s="24" t="s">
        <v>117</v>
      </c>
      <c r="C23" s="43"/>
      <c r="E23" s="15"/>
    </row>
    <row r="24" spans="1:7">
      <c r="A24" s="22">
        <v>13</v>
      </c>
      <c r="B24" s="24" t="s">
        <v>142</v>
      </c>
      <c r="C24" s="43"/>
      <c r="E24" s="15"/>
    </row>
    <row r="25" spans="1:7">
      <c r="A25" s="22">
        <v>14</v>
      </c>
      <c r="B25" s="24" t="s">
        <v>143</v>
      </c>
      <c r="C25" s="43"/>
      <c r="E25" s="15"/>
    </row>
    <row r="26" spans="1:7">
      <c r="A26" s="22">
        <v>15</v>
      </c>
      <c r="B26" s="24" t="s">
        <v>77</v>
      </c>
      <c r="C26" s="43"/>
      <c r="E26" s="15"/>
    </row>
    <row r="27" spans="1:7">
      <c r="A27" s="22">
        <v>16</v>
      </c>
      <c r="B27" s="24" t="s">
        <v>53</v>
      </c>
      <c r="C27" s="43"/>
      <c r="E27" s="24"/>
    </row>
    <row r="28" spans="1:7">
      <c r="A28" s="22">
        <v>17</v>
      </c>
      <c r="B28" s="24" t="s">
        <v>55</v>
      </c>
      <c r="C28" s="43"/>
      <c r="E28" s="24"/>
    </row>
    <row r="29" spans="1:7">
      <c r="A29" s="22">
        <v>18</v>
      </c>
      <c r="B29" s="24" t="s">
        <v>56</v>
      </c>
      <c r="C29" s="43"/>
      <c r="E29" s="15"/>
    </row>
    <row r="30" spans="1:7">
      <c r="A30" s="22">
        <v>19</v>
      </c>
      <c r="B30" s="24" t="s">
        <v>78</v>
      </c>
      <c r="C30" s="43"/>
      <c r="E30" s="15"/>
    </row>
    <row r="31" spans="1:7">
      <c r="A31" s="22">
        <v>20</v>
      </c>
      <c r="B31" s="24" t="s">
        <v>54</v>
      </c>
      <c r="C31" s="43"/>
      <c r="E31" s="15"/>
    </row>
    <row r="32" spans="1:7">
      <c r="A32" s="22">
        <v>21</v>
      </c>
      <c r="B32" s="24" t="s">
        <v>64</v>
      </c>
      <c r="C32" s="43"/>
      <c r="E32" s="15"/>
    </row>
    <row r="33" spans="1:5">
      <c r="A33" s="22">
        <v>22</v>
      </c>
      <c r="B33" s="24" t="s">
        <v>66</v>
      </c>
      <c r="C33" s="43"/>
      <c r="E33" s="15"/>
    </row>
    <row r="34" spans="1:5">
      <c r="A34" s="22">
        <v>23</v>
      </c>
      <c r="B34" s="24" t="s">
        <v>86</v>
      </c>
      <c r="C34" s="43"/>
      <c r="E34" s="15"/>
    </row>
    <row r="35" spans="1:5">
      <c r="A35" s="22">
        <v>24</v>
      </c>
      <c r="B35" s="24" t="s">
        <v>79</v>
      </c>
      <c r="C35" s="43"/>
      <c r="E35" s="15"/>
    </row>
    <row r="36" spans="1:5">
      <c r="A36" s="22">
        <v>25</v>
      </c>
      <c r="B36" s="24" t="s">
        <v>67</v>
      </c>
      <c r="C36" s="43"/>
      <c r="E36" s="15"/>
    </row>
    <row r="37" spans="1:5">
      <c r="A37" s="22">
        <v>26</v>
      </c>
      <c r="B37" s="24" t="s">
        <v>65</v>
      </c>
      <c r="C37" s="43"/>
      <c r="E37" s="15"/>
    </row>
    <row r="38" spans="1:5">
      <c r="A38" s="22">
        <v>27</v>
      </c>
      <c r="B38" s="24" t="s">
        <v>114</v>
      </c>
      <c r="C38" s="43"/>
      <c r="E38" s="15"/>
    </row>
    <row r="39" spans="1:5">
      <c r="A39" s="22">
        <v>28</v>
      </c>
      <c r="B39" s="24" t="s">
        <v>118</v>
      </c>
      <c r="C39" s="43"/>
      <c r="E39" s="15"/>
    </row>
    <row r="40" spans="1:5">
      <c r="A40" s="22">
        <v>29</v>
      </c>
      <c r="B40" s="24" t="s">
        <v>84</v>
      </c>
      <c r="C40" s="43"/>
      <c r="E40" s="15"/>
    </row>
    <row r="41" spans="1:5">
      <c r="A41" s="22">
        <v>30</v>
      </c>
      <c r="B41" s="24" t="s">
        <v>61</v>
      </c>
      <c r="C41" s="43"/>
      <c r="E41" s="15"/>
    </row>
    <row r="42" spans="1:5">
      <c r="A42" s="22">
        <v>31</v>
      </c>
      <c r="B42" s="24" t="s">
        <v>145</v>
      </c>
      <c r="C42" s="43"/>
      <c r="E42" s="15"/>
    </row>
    <row r="43" spans="1:5">
      <c r="A43" s="22">
        <v>32</v>
      </c>
      <c r="B43" s="24" t="s">
        <v>146</v>
      </c>
      <c r="C43" s="43"/>
      <c r="E43" s="15"/>
    </row>
    <row r="44" spans="1:5" ht="13.5" thickBot="1">
      <c r="A44" s="48">
        <v>33</v>
      </c>
      <c r="B44" s="49" t="s">
        <v>62</v>
      </c>
      <c r="C44" s="50"/>
      <c r="E44" s="15"/>
    </row>
    <row r="49" spans="2:2">
      <c r="B49" s="47"/>
    </row>
  </sheetData>
  <customSheetViews>
    <customSheetView guid="{0668D5E2-826E-40CE-A632-0C7DE12AB321}" scale="90" showPageBreaks="1" fitToPage="1" printArea="1" state="hidden" view="pageBreakPreview">
      <selection activeCell="E47" sqref="E47"/>
      <pageMargins left="0.70866141732283472" right="0.70866141732283472" top="0.74803149606299213" bottom="0.74803149606299213" header="0.31496062992125984" footer="0.31496062992125984"/>
      <pageSetup paperSize="9" scale="98" orientation="portrait" r:id="rId1"/>
    </customSheetView>
  </customSheetViews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98" orientation="portrait" r:id="rId2"/>
  <customProperties>
    <customPr name="_pios_id" r:id="rId3"/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FF0000"/>
    <pageSetUpPr fitToPage="1"/>
  </sheetPr>
  <dimension ref="A1:B20"/>
  <sheetViews>
    <sheetView view="pageBreakPreview" zoomScale="110" zoomScaleNormal="100" zoomScaleSheetLayoutView="110" workbookViewId="0">
      <selection activeCell="C34" sqref="C34"/>
    </sheetView>
  </sheetViews>
  <sheetFormatPr defaultRowHeight="12.75"/>
  <cols>
    <col min="1" max="1" width="7.140625" style="2" customWidth="1"/>
    <col min="2" max="2" width="81.28515625" style="2" customWidth="1"/>
    <col min="3" max="16384" width="9.140625" style="2"/>
  </cols>
  <sheetData>
    <row r="1" spans="1:2">
      <c r="B1" s="21" t="s">
        <v>3</v>
      </c>
    </row>
    <row r="2" spans="1:2">
      <c r="B2" s="21" t="s">
        <v>50</v>
      </c>
    </row>
    <row r="3" spans="1:2">
      <c r="B3" s="21" t="s">
        <v>140</v>
      </c>
    </row>
    <row r="4" spans="1:2">
      <c r="B4" s="7" t="s">
        <v>88</v>
      </c>
    </row>
    <row r="5" spans="1:2">
      <c r="B5" s="18"/>
    </row>
    <row r="7" spans="1:2">
      <c r="A7" s="87" t="s">
        <v>141</v>
      </c>
      <c r="B7" s="87"/>
    </row>
    <row r="8" spans="1:2" ht="13.5" thickBot="1">
      <c r="A8" s="13"/>
      <c r="B8" s="14"/>
    </row>
    <row r="9" spans="1:2" ht="26.25" customHeight="1" thickBot="1">
      <c r="A9" s="17" t="s">
        <v>41</v>
      </c>
      <c r="B9" s="16" t="s">
        <v>68</v>
      </c>
    </row>
    <row r="10" spans="1:2">
      <c r="A10" s="25" t="s">
        <v>92</v>
      </c>
      <c r="B10" s="26" t="s">
        <v>69</v>
      </c>
    </row>
    <row r="11" spans="1:2">
      <c r="A11" s="27" t="s">
        <v>0</v>
      </c>
      <c r="B11" s="28" t="s">
        <v>70</v>
      </c>
    </row>
    <row r="12" spans="1:2">
      <c r="A12" s="27" t="s">
        <v>89</v>
      </c>
      <c r="B12" s="28" t="s">
        <v>71</v>
      </c>
    </row>
    <row r="13" spans="1:2">
      <c r="A13" s="27" t="s">
        <v>90</v>
      </c>
      <c r="B13" s="28" t="s">
        <v>72</v>
      </c>
    </row>
    <row r="14" spans="1:2">
      <c r="A14" s="27" t="s">
        <v>93</v>
      </c>
      <c r="B14" s="29" t="s">
        <v>83</v>
      </c>
    </row>
    <row r="15" spans="1:2">
      <c r="A15" s="27" t="s">
        <v>94</v>
      </c>
      <c r="B15" s="29" t="s">
        <v>73</v>
      </c>
    </row>
    <row r="16" spans="1:2">
      <c r="A16" s="27" t="s">
        <v>1</v>
      </c>
      <c r="B16" s="29" t="s">
        <v>74</v>
      </c>
    </row>
    <row r="17" spans="1:2">
      <c r="A17" s="27" t="s">
        <v>95</v>
      </c>
      <c r="B17" s="29" t="s">
        <v>75</v>
      </c>
    </row>
    <row r="18" spans="1:2">
      <c r="A18" s="27" t="s">
        <v>96</v>
      </c>
      <c r="B18" s="29" t="s">
        <v>76</v>
      </c>
    </row>
    <row r="19" spans="1:2" ht="26.25" customHeight="1">
      <c r="A19" s="27" t="s">
        <v>97</v>
      </c>
      <c r="B19" s="29" t="s">
        <v>82</v>
      </c>
    </row>
    <row r="20" spans="1:2" ht="13.5" thickBot="1">
      <c r="A20" s="30" t="s">
        <v>98</v>
      </c>
      <c r="B20" s="31" t="s">
        <v>87</v>
      </c>
    </row>
  </sheetData>
  <customSheetViews>
    <customSheetView guid="{0668D5E2-826E-40CE-A632-0C7DE12AB321}" scale="110" showPageBreaks="1" fitToPage="1" state="hidden" view="pageBreakPreview">
      <selection activeCell="C34" sqref="C34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2"/>
  <customProperties>
    <customPr name="_pios_id" r:id="rId3"/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92D050"/>
  </sheetPr>
  <dimension ref="A1:C39"/>
  <sheetViews>
    <sheetView view="pageBreakPreview" zoomScale="60" zoomScaleNormal="100" workbookViewId="0">
      <selection activeCell="B13" sqref="B13"/>
    </sheetView>
  </sheetViews>
  <sheetFormatPr defaultRowHeight="12.75"/>
  <cols>
    <col min="1" max="1" width="63.28515625" style="2" customWidth="1"/>
    <col min="2" max="2" width="19.85546875" style="2" customWidth="1"/>
    <col min="3" max="3" width="18.85546875" style="2" customWidth="1"/>
    <col min="4" max="16384" width="9.140625" style="2"/>
  </cols>
  <sheetData>
    <row r="1" spans="1:3">
      <c r="A1" s="3" t="s">
        <v>120</v>
      </c>
      <c r="B1" s="3" t="s">
        <v>121</v>
      </c>
      <c r="C1" s="3" t="s">
        <v>122</v>
      </c>
    </row>
    <row r="2" spans="1:3" ht="25.5">
      <c r="A2" s="20" t="s">
        <v>123</v>
      </c>
      <c r="B2" s="41">
        <v>43297</v>
      </c>
      <c r="C2" s="41">
        <v>43315</v>
      </c>
    </row>
    <row r="3" spans="1:3" ht="25.5">
      <c r="A3" s="20" t="s">
        <v>124</v>
      </c>
      <c r="B3" s="41">
        <v>43297</v>
      </c>
      <c r="C3" s="41">
        <v>43319</v>
      </c>
    </row>
    <row r="4" spans="1:3" ht="25.5">
      <c r="A4" s="20" t="s">
        <v>125</v>
      </c>
      <c r="B4" s="41">
        <v>43318</v>
      </c>
      <c r="C4" s="41">
        <v>43328</v>
      </c>
    </row>
    <row r="5" spans="1:3" ht="25.5">
      <c r="A5" s="20" t="s">
        <v>126</v>
      </c>
      <c r="B5" s="41">
        <v>43329</v>
      </c>
      <c r="C5" s="41">
        <v>43343</v>
      </c>
    </row>
    <row r="6" spans="1:3" ht="25.5">
      <c r="A6" s="20" t="s">
        <v>127</v>
      </c>
      <c r="B6" s="41">
        <v>43320</v>
      </c>
      <c r="C6" s="41">
        <v>43357</v>
      </c>
    </row>
    <row r="7" spans="1:3">
      <c r="A7" s="20" t="s">
        <v>129</v>
      </c>
      <c r="B7" s="41">
        <v>43360</v>
      </c>
      <c r="C7" s="41">
        <v>43368</v>
      </c>
    </row>
    <row r="8" spans="1:3">
      <c r="A8" s="20" t="s">
        <v>130</v>
      </c>
      <c r="B8" s="41">
        <f>B7</f>
        <v>43360</v>
      </c>
      <c r="C8" s="41">
        <f>C9</f>
        <v>43378</v>
      </c>
    </row>
    <row r="9" spans="1:3" ht="25.5">
      <c r="A9" s="20" t="s">
        <v>128</v>
      </c>
      <c r="B9" s="41">
        <f>B7</f>
        <v>43360</v>
      </c>
      <c r="C9" s="41">
        <v>43378</v>
      </c>
    </row>
    <row r="10" spans="1:3">
      <c r="A10" s="20" t="s">
        <v>119</v>
      </c>
      <c r="B10" s="41">
        <v>43381</v>
      </c>
      <c r="C10" s="41">
        <v>43392</v>
      </c>
    </row>
    <row r="11" spans="1:3">
      <c r="A11" s="20" t="s">
        <v>85</v>
      </c>
      <c r="B11" s="41">
        <v>43384</v>
      </c>
      <c r="C11" s="41">
        <v>43396</v>
      </c>
    </row>
    <row r="12" spans="1:3" ht="38.25">
      <c r="A12" s="20" t="s">
        <v>131</v>
      </c>
      <c r="B12" s="41">
        <f>B11</f>
        <v>43384</v>
      </c>
      <c r="C12" s="41">
        <f>C11+2</f>
        <v>43398</v>
      </c>
    </row>
    <row r="13" spans="1:3" ht="25.5">
      <c r="A13" s="20" t="s">
        <v>134</v>
      </c>
      <c r="B13" s="41">
        <v>43346</v>
      </c>
      <c r="C13" s="41">
        <v>43411</v>
      </c>
    </row>
    <row r="14" spans="1:3">
      <c r="A14" s="20" t="s">
        <v>132</v>
      </c>
      <c r="B14" s="41">
        <f>B11</f>
        <v>43384</v>
      </c>
      <c r="C14" s="41">
        <f>C13</f>
        <v>43411</v>
      </c>
    </row>
    <row r="15" spans="1:3" ht="25.5">
      <c r="A15" s="20" t="s">
        <v>133</v>
      </c>
      <c r="B15" s="41">
        <f>C13+1</f>
        <v>43412</v>
      </c>
      <c r="C15" s="41">
        <v>43418</v>
      </c>
    </row>
    <row r="16" spans="1:3">
      <c r="A16" s="20" t="s">
        <v>135</v>
      </c>
      <c r="B16" s="41">
        <f>C15+1</f>
        <v>43419</v>
      </c>
      <c r="C16" s="41">
        <v>43434</v>
      </c>
    </row>
    <row r="17" spans="1:3" ht="25.5">
      <c r="A17" s="20" t="s">
        <v>136</v>
      </c>
      <c r="B17" s="41">
        <f>C11+1</f>
        <v>43397</v>
      </c>
      <c r="C17" s="41">
        <v>43420</v>
      </c>
    </row>
    <row r="18" spans="1:3" ht="25.5">
      <c r="A18" s="20" t="s">
        <v>137</v>
      </c>
      <c r="B18" s="41">
        <v>43437</v>
      </c>
      <c r="C18" s="41">
        <v>43448</v>
      </c>
    </row>
    <row r="19" spans="1:3">
      <c r="A19" s="20"/>
      <c r="B19" s="1"/>
      <c r="C19" s="1"/>
    </row>
    <row r="20" spans="1:3">
      <c r="A20" s="20"/>
      <c r="B20" s="1"/>
      <c r="C20" s="1"/>
    </row>
    <row r="21" spans="1:3">
      <c r="A21" s="20"/>
      <c r="B21" s="1"/>
      <c r="C21" s="1"/>
    </row>
    <row r="22" spans="1:3">
      <c r="A22" s="20"/>
      <c r="B22" s="1"/>
      <c r="C22" s="1"/>
    </row>
    <row r="23" spans="1:3">
      <c r="A23" s="20"/>
      <c r="B23" s="1"/>
      <c r="C23" s="1"/>
    </row>
    <row r="24" spans="1:3">
      <c r="A24" s="20"/>
      <c r="B24" s="1"/>
      <c r="C24" s="1"/>
    </row>
    <row r="25" spans="1:3">
      <c r="A25" s="20"/>
      <c r="B25" s="1"/>
      <c r="C25" s="1"/>
    </row>
    <row r="26" spans="1:3">
      <c r="A26" s="14"/>
      <c r="B26" s="11"/>
      <c r="C26" s="11"/>
    </row>
    <row r="27" spans="1:3">
      <c r="B27" s="11"/>
      <c r="C27" s="11"/>
    </row>
    <row r="28" spans="1:3">
      <c r="B28" s="11"/>
      <c r="C28" s="11"/>
    </row>
    <row r="29" spans="1:3">
      <c r="B29" s="11"/>
      <c r="C29" s="11"/>
    </row>
    <row r="30" spans="1:3">
      <c r="B30" s="11"/>
      <c r="C30" s="11"/>
    </row>
    <row r="31" spans="1:3">
      <c r="B31" s="11"/>
      <c r="C31" s="11"/>
    </row>
    <row r="32" spans="1:3">
      <c r="B32" s="11"/>
      <c r="C32" s="11"/>
    </row>
    <row r="33" spans="2:3">
      <c r="B33" s="11"/>
      <c r="C33" s="11"/>
    </row>
    <row r="34" spans="2:3">
      <c r="B34" s="11"/>
      <c r="C34" s="11"/>
    </row>
    <row r="35" spans="2:3">
      <c r="B35" s="11"/>
      <c r="C35" s="11"/>
    </row>
    <row r="36" spans="2:3">
      <c r="B36" s="11"/>
      <c r="C36" s="11"/>
    </row>
    <row r="37" spans="2:3">
      <c r="B37" s="11"/>
      <c r="C37" s="11"/>
    </row>
    <row r="38" spans="2:3">
      <c r="B38" s="11"/>
      <c r="C38" s="11"/>
    </row>
    <row r="39" spans="2:3">
      <c r="B39" s="11"/>
      <c r="C39" s="11"/>
    </row>
  </sheetData>
  <customSheetViews>
    <customSheetView guid="{0668D5E2-826E-40CE-A632-0C7DE12AB321}" scale="60" showPageBreaks="1" state="hidden" view="pageBreakPreview">
      <selection activeCell="B13" sqref="B13"/>
      <pageMargins left="0.7" right="0.7" top="0.75" bottom="0.75" header="0.3" footer="0.3"/>
      <pageSetup paperSize="9" scale="87" orientation="portrait" r:id="rId1"/>
    </customSheetView>
  </customSheetViews>
  <pageMargins left="0.7" right="0.7" top="0.75" bottom="0.75" header="0.3" footer="0.3"/>
  <pageSetup paperSize="9" scale="87" orientation="portrait" r:id="rId2"/>
  <customProperties>
    <customPr name="_pios_id" r:id="rId3"/>
    <customPr name="EpmWorksheetKeyString_GU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EBD0024CBEEC442A7DA314DE2D6FD15" ma:contentTypeVersion="1" ma:contentTypeDescription="Создание документа." ma:contentTypeScope="" ma:versionID="3aaac26faf4b8aff1a31785a87143f6f">
  <xsd:schema xmlns:xsd="http://www.w3.org/2001/XMLSchema" xmlns:xs="http://www.w3.org/2001/XMLSchema" xmlns:p="http://schemas.microsoft.com/office/2006/metadata/properties" xmlns:ns2="5d820d03-e5ac-48f0-ad01-463298ac5009" targetNamespace="http://schemas.microsoft.com/office/2006/metadata/properties" ma:root="true" ma:fieldsID="4b9356cea01c54f1530714beb8ddfc42" ns2:_="">
    <xsd:import namespace="5d820d03-e5ac-48f0-ad01-463298ac500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20d03-e5ac-48f0-ad01-463298ac50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FCD38E-DAC1-49E7-8CE6-E36931D39D4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3A538D3-A000-4715-80F0-117D329AC01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AF43477-7C63-4E15-B3DF-6F3671F27A8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d820d03-e5ac-48f0-ad01-463298ac5009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1482001-67F4-407B-8757-2C879AA8AED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BA41961-2687-4F10-ACF3-ABB2D3507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820d03-e5ac-48f0-ad01-463298ac50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Практика_2023 (Статус набора)</vt:lpstr>
      <vt:lpstr>Лист2</vt:lpstr>
      <vt:lpstr>Приложение 3а</vt:lpstr>
      <vt:lpstr>Приложение 4а</vt:lpstr>
      <vt:lpstr>Приложение 5а</vt:lpstr>
      <vt:lpstr>Лист1</vt:lpstr>
      <vt:lpstr>'Приложение 4а'!Область_печати</vt:lpstr>
    </vt:vector>
  </TitlesOfParts>
  <Company>Планово-бюджетный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Никишова В.Ф.</dc:creator>
  <cp:lastModifiedBy>secretary</cp:lastModifiedBy>
  <cp:lastPrinted>2022-12-20T01:56:09Z</cp:lastPrinted>
  <dcterms:created xsi:type="dcterms:W3CDTF">1998-04-03T07:08:17Z</dcterms:created>
  <dcterms:modified xsi:type="dcterms:W3CDTF">2022-12-30T05:59:45Z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1-9 к приказу о бюджете на 2019 года_10.07.xls</vt:lpwstr>
  </property>
  <property fmtid="{D5CDD505-2E9C-101B-9397-08002B2CF9AE}" pid="3" name="_dlc_DocId">
    <vt:lpwstr>5EP6TKJP4E7P-271-782</vt:lpwstr>
  </property>
  <property fmtid="{D5CDD505-2E9C-101B-9397-08002B2CF9AE}" pid="4" name="_dlc_DocIdItemGuid">
    <vt:lpwstr>94a98517-f22b-48a2-8900-43757f3542c9</vt:lpwstr>
  </property>
  <property fmtid="{D5CDD505-2E9C-101B-9397-08002B2CF9AE}" pid="5" name="_dlc_DocIdUrl">
    <vt:lpwstr>http://web.alrosa.ru/service/corpuniver/_layouts/15/DocIdRedir.aspx?ID=5EP6TKJP4E7P-271-782, 5EP6TKJP4E7P-271-782</vt:lpwstr>
  </property>
</Properties>
</file>